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 tabRatio="763"/>
  </bookViews>
  <sheets>
    <sheet name="2026年度学年別登録数 (6月報告用6月24日現在)" sheetId="162" r:id="rId1"/>
    <sheet name="2026年度学年別登録数 (6月末の報告用6月17日現在) " sheetId="161" r:id="rId2"/>
    <sheet name="2025年度学年別登録数 (3月9日現在HP用) " sheetId="160" r:id="rId3"/>
  </sheets>
  <definedNames>
    <definedName name="_xlnm.Print_Area" localSheetId="2">'2025年度学年別登録数 (3月9日現在HP用) '!$A$2:$T$63</definedName>
    <definedName name="_xlnm.Print_Area" localSheetId="0">'2026年度学年別登録数 (6月報告用6月24日現在)'!$A$2:$U$65</definedName>
    <definedName name="_xlnm.Print_Area" localSheetId="1">'2026年度学年別登録数 (6月末の報告用6月17日現在) '!$A$2:$U$65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162" l="1"/>
  <c r="Q63" i="162"/>
  <c r="P63" i="162"/>
  <c r="O63" i="162"/>
  <c r="N63" i="162"/>
  <c r="M63" i="162"/>
  <c r="L63" i="162"/>
  <c r="K63" i="162"/>
  <c r="J63" i="162"/>
  <c r="I63" i="162"/>
  <c r="H63" i="162"/>
  <c r="G63" i="162"/>
  <c r="F63" i="162"/>
  <c r="E63" i="162"/>
  <c r="X62" i="162"/>
  <c r="X61" i="162"/>
  <c r="X60" i="162"/>
  <c r="X59" i="162"/>
  <c r="S58" i="162"/>
  <c r="S57" i="162"/>
  <c r="A57" i="162"/>
  <c r="A58" i="162"/>
  <c r="S56" i="162"/>
  <c r="X55" i="162"/>
  <c r="S54" i="162"/>
  <c r="A54" i="162"/>
  <c r="S53" i="162"/>
  <c r="X52" i="162"/>
  <c r="S51" i="162"/>
  <c r="S50" i="162"/>
  <c r="S49" i="162"/>
  <c r="A49" i="162"/>
  <c r="A50" i="162"/>
  <c r="A51" i="162"/>
  <c r="S48" i="162"/>
  <c r="X47" i="162"/>
  <c r="S46" i="162"/>
  <c r="S45" i="162"/>
  <c r="S44" i="162"/>
  <c r="S43" i="162"/>
  <c r="S42" i="162"/>
  <c r="S41" i="162"/>
  <c r="S40" i="162"/>
  <c r="S39" i="162"/>
  <c r="X38" i="162"/>
  <c r="S37" i="162"/>
  <c r="S36" i="162"/>
  <c r="S35" i="162"/>
  <c r="A35" i="162"/>
  <c r="A36" i="162"/>
  <c r="A37" i="162"/>
  <c r="A39" i="162"/>
  <c r="A40" i="162"/>
  <c r="A41" i="162"/>
  <c r="A42" i="162"/>
  <c r="A43" i="162"/>
  <c r="A44" i="162"/>
  <c r="A45" i="162"/>
  <c r="A46" i="162"/>
  <c r="S34" i="162"/>
  <c r="X33" i="162"/>
  <c r="S32" i="162"/>
  <c r="U32" i="162"/>
  <c r="S31" i="162"/>
  <c r="S30" i="162"/>
  <c r="S29" i="162"/>
  <c r="S28" i="162"/>
  <c r="S27" i="162"/>
  <c r="S26" i="162"/>
  <c r="S25" i="162"/>
  <c r="S24" i="162"/>
  <c r="S23" i="162"/>
  <c r="A23" i="162"/>
  <c r="A24" i="162"/>
  <c r="A25" i="162"/>
  <c r="A26" i="162"/>
  <c r="A27" i="162"/>
  <c r="A28" i="162"/>
  <c r="A29" i="162"/>
  <c r="A30" i="162"/>
  <c r="A31" i="162"/>
  <c r="S22" i="162"/>
  <c r="S21" i="162"/>
  <c r="X20" i="162"/>
  <c r="S19" i="162"/>
  <c r="S18" i="162"/>
  <c r="S17" i="162"/>
  <c r="S16" i="162"/>
  <c r="S15" i="162"/>
  <c r="A15" i="162"/>
  <c r="A16" i="162"/>
  <c r="A17" i="162"/>
  <c r="S14" i="162"/>
  <c r="S13" i="162"/>
  <c r="S12" i="162"/>
  <c r="S11" i="162"/>
  <c r="S10" i="162"/>
  <c r="S9" i="162"/>
  <c r="A9" i="162"/>
  <c r="A10" i="162"/>
  <c r="A11" i="162"/>
  <c r="A12" i="162"/>
  <c r="A13" i="162"/>
  <c r="S8" i="162"/>
  <c r="S7" i="162"/>
  <c r="S6" i="162"/>
  <c r="A6" i="162"/>
  <c r="S5" i="162"/>
  <c r="S32" i="161"/>
  <c r="U32" i="161" s="1"/>
  <c r="X62" i="161"/>
  <c r="X61" i="161"/>
  <c r="X60" i="161"/>
  <c r="X59" i="161"/>
  <c r="X55" i="161"/>
  <c r="X52" i="161"/>
  <c r="X47" i="161"/>
  <c r="X38" i="161"/>
  <c r="X33" i="161"/>
  <c r="S19" i="161"/>
  <c r="U19" i="161" s="1"/>
  <c r="X19" i="161"/>
  <c r="S18" i="161"/>
  <c r="U18" i="161" s="1"/>
  <c r="X18" i="161"/>
  <c r="S5" i="161"/>
  <c r="U5" i="161" s="1"/>
  <c r="X5" i="161"/>
  <c r="Q63" i="161"/>
  <c r="P63" i="161"/>
  <c r="O63" i="161"/>
  <c r="N63" i="161"/>
  <c r="M63" i="161"/>
  <c r="L63" i="161"/>
  <c r="J63" i="161"/>
  <c r="I63" i="161"/>
  <c r="H63" i="161"/>
  <c r="G63" i="161"/>
  <c r="F63" i="161"/>
  <c r="E63" i="161"/>
  <c r="S58" i="161"/>
  <c r="U58" i="161" s="1"/>
  <c r="X58" i="161"/>
  <c r="S57" i="161"/>
  <c r="U57" i="161" s="1"/>
  <c r="X57" i="161"/>
  <c r="A57" i="161"/>
  <c r="A58" i="161"/>
  <c r="S56" i="161"/>
  <c r="U56" i="161" s="1"/>
  <c r="X56" i="161"/>
  <c r="T59" i="161"/>
  <c r="S54" i="161"/>
  <c r="U54" i="161" s="1"/>
  <c r="X54" i="161"/>
  <c r="A54" i="161"/>
  <c r="S53" i="161"/>
  <c r="U53" i="161" s="1"/>
  <c r="X53" i="161"/>
  <c r="T55" i="161"/>
  <c r="S51" i="161"/>
  <c r="U51" i="161" s="1"/>
  <c r="X51" i="161"/>
  <c r="S50" i="161"/>
  <c r="U50" i="161" s="1"/>
  <c r="X50" i="161"/>
  <c r="S49" i="161"/>
  <c r="U49" i="161" s="1"/>
  <c r="X49" i="161"/>
  <c r="A49" i="161"/>
  <c r="A50" i="161"/>
  <c r="A51" i="161"/>
  <c r="S48" i="161"/>
  <c r="U48" i="161" s="1"/>
  <c r="X48" i="161"/>
  <c r="T52" i="161"/>
  <c r="S46" i="161"/>
  <c r="U46" i="161" s="1"/>
  <c r="X46" i="161"/>
  <c r="S45" i="161"/>
  <c r="U45" i="161" s="1"/>
  <c r="X45" i="161"/>
  <c r="S44" i="161"/>
  <c r="U44" i="161" s="1"/>
  <c r="X44" i="161"/>
  <c r="S43" i="161"/>
  <c r="U43" i="161" s="1"/>
  <c r="X43" i="161"/>
  <c r="S42" i="161"/>
  <c r="U42" i="161" s="1"/>
  <c r="X42" i="161"/>
  <c r="S41" i="161"/>
  <c r="U41" i="161"/>
  <c r="X41" i="161"/>
  <c r="S40" i="161"/>
  <c r="U40" i="161" s="1"/>
  <c r="X40" i="161"/>
  <c r="S39" i="161"/>
  <c r="U39" i="161" s="1"/>
  <c r="X39" i="161"/>
  <c r="T47" i="161"/>
  <c r="S37" i="161"/>
  <c r="U37" i="161" s="1"/>
  <c r="X37" i="161"/>
  <c r="S36" i="161"/>
  <c r="U36" i="161" s="1"/>
  <c r="X36" i="161"/>
  <c r="S35" i="161"/>
  <c r="U35" i="161" s="1"/>
  <c r="X35" i="161"/>
  <c r="S34" i="161"/>
  <c r="U34" i="161" s="1"/>
  <c r="X34" i="161"/>
  <c r="T38" i="161"/>
  <c r="S31" i="161"/>
  <c r="U31" i="161" s="1"/>
  <c r="X31" i="161"/>
  <c r="S30" i="161"/>
  <c r="U30" i="161" s="1"/>
  <c r="X30" i="161"/>
  <c r="S29" i="161"/>
  <c r="U29" i="161" s="1"/>
  <c r="X29" i="161"/>
  <c r="S28" i="161"/>
  <c r="U28" i="161" s="1"/>
  <c r="X28" i="161"/>
  <c r="S27" i="161"/>
  <c r="U27" i="161" s="1"/>
  <c r="X27" i="161"/>
  <c r="S26" i="161"/>
  <c r="U26" i="161" s="1"/>
  <c r="X26" i="161"/>
  <c r="S25" i="161"/>
  <c r="U25" i="161"/>
  <c r="X25" i="161"/>
  <c r="S24" i="161"/>
  <c r="U24" i="161" s="1"/>
  <c r="X24" i="161"/>
  <c r="S23" i="161"/>
  <c r="U23" i="161" s="1"/>
  <c r="X23" i="161"/>
  <c r="A23" i="161"/>
  <c r="A24" i="161"/>
  <c r="A25" i="161"/>
  <c r="A26" i="161"/>
  <c r="A27" i="161"/>
  <c r="A28" i="161"/>
  <c r="A29" i="161"/>
  <c r="A30" i="161"/>
  <c r="A31" i="161"/>
  <c r="A35" i="161"/>
  <c r="A36" i="161"/>
  <c r="A37" i="161"/>
  <c r="A39" i="161"/>
  <c r="A40" i="161"/>
  <c r="A41" i="161"/>
  <c r="A42" i="161"/>
  <c r="A43" i="161"/>
  <c r="A44" i="161"/>
  <c r="A45" i="161"/>
  <c r="A46" i="161"/>
  <c r="S22" i="161"/>
  <c r="U22" i="161" s="1"/>
  <c r="X22" i="161"/>
  <c r="S21" i="161"/>
  <c r="U21" i="161" s="1"/>
  <c r="X21" i="161"/>
  <c r="T33" i="161"/>
  <c r="X20" i="161"/>
  <c r="S17" i="161"/>
  <c r="U17" i="161" s="1"/>
  <c r="X17" i="161"/>
  <c r="S16" i="161"/>
  <c r="U16" i="161" s="1"/>
  <c r="X16" i="161"/>
  <c r="S15" i="161"/>
  <c r="U15" i="161" s="1"/>
  <c r="X15" i="161"/>
  <c r="A15" i="161"/>
  <c r="A16" i="161"/>
  <c r="A17" i="161"/>
  <c r="S14" i="161"/>
  <c r="U14" i="161" s="1"/>
  <c r="X14" i="161"/>
  <c r="S13" i="161"/>
  <c r="U13" i="161" s="1"/>
  <c r="X13" i="161"/>
  <c r="S12" i="161"/>
  <c r="U12" i="161" s="1"/>
  <c r="X12" i="161"/>
  <c r="S11" i="161"/>
  <c r="U11" i="161" s="1"/>
  <c r="X11" i="161"/>
  <c r="S10" i="161"/>
  <c r="U10" i="161" s="1"/>
  <c r="X10" i="161"/>
  <c r="S9" i="161"/>
  <c r="U9" i="161" s="1"/>
  <c r="X9" i="161"/>
  <c r="A9" i="161"/>
  <c r="A10" i="161"/>
  <c r="A11" i="161"/>
  <c r="A12" i="161"/>
  <c r="A13" i="161"/>
  <c r="S8" i="161"/>
  <c r="U8" i="161" s="1"/>
  <c r="X8" i="161"/>
  <c r="S7" i="161"/>
  <c r="U7" i="161" s="1"/>
  <c r="X7" i="161"/>
  <c r="S6" i="161"/>
  <c r="U6" i="161" s="1"/>
  <c r="U63" i="161" s="1"/>
  <c r="X6" i="161"/>
  <c r="A6" i="161"/>
  <c r="R63" i="161"/>
  <c r="A52" i="160"/>
  <c r="R52" i="160"/>
  <c r="K52" i="160"/>
  <c r="S52" i="160"/>
  <c r="R51" i="160"/>
  <c r="K51" i="160"/>
  <c r="S51" i="160"/>
  <c r="T53" i="160" s="1"/>
  <c r="R49" i="160"/>
  <c r="K49" i="160"/>
  <c r="S49" i="160"/>
  <c r="Q61" i="160"/>
  <c r="P61" i="160"/>
  <c r="O61" i="160"/>
  <c r="N61" i="160"/>
  <c r="M61" i="160"/>
  <c r="L61" i="160"/>
  <c r="J61" i="160"/>
  <c r="I61" i="160"/>
  <c r="H61" i="160"/>
  <c r="G61" i="160"/>
  <c r="F61" i="160"/>
  <c r="E61" i="160"/>
  <c r="R56" i="160"/>
  <c r="K56" i="160"/>
  <c r="S56" i="160"/>
  <c r="R55" i="160"/>
  <c r="K55" i="160"/>
  <c r="S55" i="160"/>
  <c r="R54" i="160"/>
  <c r="K54" i="160"/>
  <c r="S54" i="160"/>
  <c r="R48" i="160"/>
  <c r="K48" i="160"/>
  <c r="S48" i="160"/>
  <c r="R47" i="160"/>
  <c r="K47" i="160"/>
  <c r="S47" i="160"/>
  <c r="A47" i="160"/>
  <c r="A48" i="160" s="1"/>
  <c r="A49" i="160" s="1"/>
  <c r="A55" i="160"/>
  <c r="A56" i="160"/>
  <c r="R46" i="160"/>
  <c r="K46" i="160"/>
  <c r="S46" i="160"/>
  <c r="T50" i="160" s="1"/>
  <c r="R44" i="160"/>
  <c r="K44" i="160"/>
  <c r="S44" i="160"/>
  <c r="R43" i="160"/>
  <c r="K43" i="160"/>
  <c r="S43" i="160"/>
  <c r="R42" i="160"/>
  <c r="K42" i="160"/>
  <c r="S42" i="160"/>
  <c r="R41" i="160"/>
  <c r="K41" i="160"/>
  <c r="S41" i="160"/>
  <c r="R40" i="160"/>
  <c r="K40" i="160"/>
  <c r="S40" i="160"/>
  <c r="R39" i="160"/>
  <c r="K39" i="160"/>
  <c r="S39" i="160"/>
  <c r="R38" i="160"/>
  <c r="K38" i="160"/>
  <c r="S38" i="160"/>
  <c r="R37" i="160"/>
  <c r="K37" i="160"/>
  <c r="S37" i="160"/>
  <c r="R35" i="160"/>
  <c r="K35" i="160"/>
  <c r="S35" i="160"/>
  <c r="R34" i="160"/>
  <c r="K34" i="160"/>
  <c r="S34" i="160"/>
  <c r="R33" i="160"/>
  <c r="K33" i="160"/>
  <c r="S33" i="160"/>
  <c r="R32" i="160"/>
  <c r="K32" i="160"/>
  <c r="S32" i="160"/>
  <c r="R30" i="160"/>
  <c r="K30" i="160"/>
  <c r="S30" i="160"/>
  <c r="R29" i="160"/>
  <c r="K29" i="160"/>
  <c r="S29" i="160"/>
  <c r="R28" i="160"/>
  <c r="K28" i="160"/>
  <c r="S28" i="160"/>
  <c r="R27" i="160"/>
  <c r="K27" i="160"/>
  <c r="S27" i="160"/>
  <c r="R26" i="160"/>
  <c r="K26" i="160"/>
  <c r="S26" i="160"/>
  <c r="R25" i="160"/>
  <c r="K25" i="160"/>
  <c r="S25" i="160"/>
  <c r="R24" i="160"/>
  <c r="K24" i="160"/>
  <c r="S24" i="160"/>
  <c r="R23" i="160"/>
  <c r="K23" i="160"/>
  <c r="S23" i="160"/>
  <c r="R22" i="160"/>
  <c r="K22" i="160"/>
  <c r="S22" i="160"/>
  <c r="A22" i="160"/>
  <c r="A23" i="160"/>
  <c r="A24" i="160"/>
  <c r="A25" i="160"/>
  <c r="A26" i="160"/>
  <c r="A27" i="160"/>
  <c r="A28" i="160"/>
  <c r="A29" i="160"/>
  <c r="A30" i="160"/>
  <c r="A32" i="160"/>
  <c r="A33" i="160"/>
  <c r="A34" i="160"/>
  <c r="A35" i="160"/>
  <c r="A37" i="160"/>
  <c r="A38" i="160"/>
  <c r="A39" i="160"/>
  <c r="A40" i="160"/>
  <c r="A41" i="160"/>
  <c r="A42" i="160"/>
  <c r="A43" i="160"/>
  <c r="A44" i="160"/>
  <c r="R21" i="160"/>
  <c r="K21" i="160"/>
  <c r="S21" i="160"/>
  <c r="R20" i="160"/>
  <c r="K20" i="160"/>
  <c r="S20" i="160"/>
  <c r="R19" i="160"/>
  <c r="K19" i="160"/>
  <c r="S19" i="160"/>
  <c r="R18" i="160"/>
  <c r="K18" i="160"/>
  <c r="S18" i="160"/>
  <c r="R17" i="160"/>
  <c r="K17" i="160"/>
  <c r="S17" i="160"/>
  <c r="R16" i="160"/>
  <c r="K16" i="160"/>
  <c r="S16" i="160"/>
  <c r="A16" i="160"/>
  <c r="A17" i="160"/>
  <c r="A18" i="160"/>
  <c r="R15" i="160"/>
  <c r="K15" i="160"/>
  <c r="S15" i="160"/>
  <c r="R13" i="160"/>
  <c r="K13" i="160"/>
  <c r="S13" i="160"/>
  <c r="R12" i="160"/>
  <c r="K12" i="160"/>
  <c r="S12" i="160"/>
  <c r="R11" i="160"/>
  <c r="K11" i="160"/>
  <c r="S11" i="160"/>
  <c r="R10" i="160"/>
  <c r="K10" i="160"/>
  <c r="S10" i="160"/>
  <c r="R9" i="160"/>
  <c r="K9" i="160"/>
  <c r="S9" i="160"/>
  <c r="A9" i="160"/>
  <c r="A10" i="160"/>
  <c r="A11" i="160"/>
  <c r="A12" i="160"/>
  <c r="A13" i="160"/>
  <c r="R8" i="160"/>
  <c r="K8" i="160"/>
  <c r="S8" i="160"/>
  <c r="R7" i="160"/>
  <c r="K7" i="160"/>
  <c r="S7" i="160"/>
  <c r="R6" i="160"/>
  <c r="K6" i="160"/>
  <c r="S6" i="160"/>
  <c r="A6" i="160"/>
  <c r="R5" i="160"/>
  <c r="R61" i="160"/>
  <c r="K5" i="160"/>
  <c r="K61" i="160"/>
  <c r="S5" i="160"/>
  <c r="T31" i="160"/>
  <c r="T36" i="160"/>
  <c r="T45" i="160"/>
  <c r="T57" i="160"/>
  <c r="S61" i="160"/>
  <c r="T19" i="160"/>
  <c r="T61" i="160"/>
  <c r="K63" i="161"/>
  <c r="S63" i="161"/>
  <c r="X63" i="161"/>
  <c r="T20" i="161"/>
  <c r="T63" i="161"/>
  <c r="S63" i="162"/>
  <c r="X63" i="162"/>
  <c r="T20" i="162"/>
  <c r="X5" i="162"/>
  <c r="U5" i="162"/>
  <c r="X6" i="162"/>
  <c r="U6" i="162"/>
  <c r="X7" i="162"/>
  <c r="U7" i="162"/>
  <c r="X8" i="162"/>
  <c r="U8" i="162"/>
  <c r="X9" i="162"/>
  <c r="U9" i="162"/>
  <c r="X10" i="162"/>
  <c r="U10" i="162"/>
  <c r="X11" i="162"/>
  <c r="U11" i="162"/>
  <c r="X12" i="162"/>
  <c r="U12" i="162"/>
  <c r="X13" i="162"/>
  <c r="U13" i="162"/>
  <c r="X14" i="162"/>
  <c r="U14" i="162"/>
  <c r="X15" i="162"/>
  <c r="U15" i="162"/>
  <c r="X16" i="162"/>
  <c r="U16" i="162"/>
  <c r="X17" i="162"/>
  <c r="U17" i="162"/>
  <c r="X18" i="162"/>
  <c r="U18" i="162"/>
  <c r="X19" i="162"/>
  <c r="U19" i="162"/>
  <c r="T33" i="162"/>
  <c r="X21" i="162"/>
  <c r="U21" i="162"/>
  <c r="X22" i="162"/>
  <c r="U22" i="162"/>
  <c r="X23" i="162"/>
  <c r="U23" i="162"/>
  <c r="X24" i="162"/>
  <c r="U24" i="162"/>
  <c r="X25" i="162"/>
  <c r="U25" i="162"/>
  <c r="X26" i="162"/>
  <c r="U26" i="162"/>
  <c r="X27" i="162"/>
  <c r="U27" i="162"/>
  <c r="X28" i="162"/>
  <c r="U28" i="162"/>
  <c r="X29" i="162"/>
  <c r="U29" i="162"/>
  <c r="X30" i="162"/>
  <c r="U30" i="162"/>
  <c r="X31" i="162"/>
  <c r="U31" i="162"/>
  <c r="T38" i="162"/>
  <c r="X34" i="162"/>
  <c r="U34" i="162"/>
  <c r="X35" i="162"/>
  <c r="U35" i="162"/>
  <c r="X36" i="162"/>
  <c r="U36" i="162"/>
  <c r="X37" i="162"/>
  <c r="U37" i="162"/>
  <c r="T47" i="162"/>
  <c r="X39" i="162"/>
  <c r="U39" i="162"/>
  <c r="X40" i="162"/>
  <c r="U40" i="162"/>
  <c r="X41" i="162"/>
  <c r="U41" i="162"/>
  <c r="X42" i="162"/>
  <c r="U42" i="162"/>
  <c r="X43" i="162"/>
  <c r="U43" i="162"/>
  <c r="X44" i="162"/>
  <c r="U44" i="162"/>
  <c r="X45" i="162"/>
  <c r="U45" i="162"/>
  <c r="X46" i="162"/>
  <c r="U46" i="162"/>
  <c r="T52" i="162"/>
  <c r="X48" i="162"/>
  <c r="U48" i="162"/>
  <c r="X49" i="162"/>
  <c r="U49" i="162"/>
  <c r="X50" i="162"/>
  <c r="U50" i="162"/>
  <c r="X51" i="162"/>
  <c r="U51" i="162"/>
  <c r="T55" i="162"/>
  <c r="X53" i="162"/>
  <c r="U53" i="162"/>
  <c r="X54" i="162"/>
  <c r="U54" i="162"/>
  <c r="T59" i="162"/>
  <c r="X56" i="162"/>
  <c r="U56" i="162"/>
  <c r="X57" i="162"/>
  <c r="U57" i="162"/>
  <c r="X58" i="162"/>
  <c r="U58" i="162"/>
  <c r="U63" i="162"/>
  <c r="T63" i="162"/>
</calcChain>
</file>

<file path=xl/comments1.xml><?xml version="1.0" encoding="utf-8"?>
<comments xmlns="http://schemas.openxmlformats.org/spreadsheetml/2006/main">
  <authors>
    <author>masayoshi2021</author>
  </authors>
  <commentList>
    <comment ref="D26" authorId="0">
      <text>
        <r>
          <rPr>
            <sz val="9"/>
            <color indexed="81"/>
            <rFont val="MS P ゴシック"/>
            <family val="3"/>
            <charset val="128"/>
          </rPr>
          <t xml:space="preserve">abc予選参加
</t>
        </r>
      </text>
    </comment>
  </commentList>
</comments>
</file>

<file path=xl/comments2.xml><?xml version="1.0" encoding="utf-8"?>
<comments xmlns="http://schemas.openxmlformats.org/spreadsheetml/2006/main">
  <authors>
    <author>masayoshi2021</author>
  </authors>
  <commentList>
    <comment ref="D26" authorId="0">
      <text>
        <r>
          <rPr>
            <sz val="9"/>
            <color indexed="81"/>
            <rFont val="MS P ゴシック"/>
            <family val="3"/>
            <charset val="128"/>
          </rPr>
          <t xml:space="preserve">abc予選参加
</t>
        </r>
      </text>
    </comment>
  </commentList>
</comments>
</file>

<file path=xl/comments3.xml><?xml version="1.0" encoding="utf-8"?>
<comments xmlns="http://schemas.openxmlformats.org/spreadsheetml/2006/main">
  <authors>
    <author>masayoshi2021</author>
  </authors>
  <commentList>
    <comment ref="D25" authorId="0">
      <text>
        <r>
          <rPr>
            <sz val="9"/>
            <color indexed="81"/>
            <rFont val="MS P ゴシック"/>
            <family val="3"/>
            <charset val="128"/>
          </rPr>
          <t xml:space="preserve">abc予選参加
</t>
        </r>
      </text>
    </comment>
  </commentList>
</comments>
</file>

<file path=xl/sharedStrings.xml><?xml version="1.0" encoding="utf-8"?>
<sst xmlns="http://schemas.openxmlformats.org/spreadsheetml/2006/main" count="377" uniqueCount="163">
  <si>
    <r>
      <rPr>
        <b/>
        <sz val="16"/>
        <rFont val="ＭＳ Ｐゴシック"/>
        <family val="3"/>
        <charset val="128"/>
      </rPr>
      <t>2026 令和8年度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6"/>
        <rFont val="ＭＳ Ｐ明朝"/>
        <family val="1"/>
        <charset val="128"/>
      </rPr>
      <t>新潟県小学生バドミントン連盟加盟登録状況　</t>
    </r>
    <rPh sb="14" eb="17">
      <t>ショウガクセイ</t>
    </rPh>
    <rPh sb="23" eb="25">
      <t>レンメイ</t>
    </rPh>
    <rPh sb="25" eb="27">
      <t>カメイ</t>
    </rPh>
    <rPh sb="29" eb="31">
      <t>ジョウキョウ</t>
    </rPh>
    <phoneticPr fontId="1"/>
  </si>
  <si>
    <t>　2026年6月24日現在</t>
    <rPh sb="11" eb="13">
      <t>ゲンザイ</t>
    </rPh>
    <phoneticPr fontId="1"/>
  </si>
  <si>
    <t>〈問合せ先〉事務局　本間 政好　090-5418-1923　</t>
    <rPh sb="4" eb="5">
      <t>サキ</t>
    </rPh>
    <rPh sb="6" eb="9">
      <t>ジムキョク</t>
    </rPh>
    <rPh sb="10" eb="15">
      <t>ホンマ</t>
    </rPh>
    <phoneticPr fontId="1"/>
  </si>
  <si>
    <t>コード</t>
    <phoneticPr fontId="1"/>
  </si>
  <si>
    <t>加盟
受信日</t>
    <rPh sb="0" eb="2">
      <t>カメイ</t>
    </rPh>
    <rPh sb="3" eb="5">
      <t>ジュシン</t>
    </rPh>
    <rPh sb="5" eb="6">
      <t>ビ</t>
    </rPh>
    <phoneticPr fontId="1"/>
  </si>
  <si>
    <t xml:space="preserve">加盟クラブ名（略称）/ 登録学年別人数   </t>
    <rPh sb="0" eb="2">
      <t>カメイ</t>
    </rPh>
    <rPh sb="5" eb="6">
      <t>メイ</t>
    </rPh>
    <rPh sb="7" eb="9">
      <t>リャクショウ</t>
    </rPh>
    <rPh sb="12" eb="14">
      <t>トウロク</t>
    </rPh>
    <rPh sb="14" eb="16">
      <t>ガクネン</t>
    </rPh>
    <rPh sb="16" eb="17">
      <t>ベツ</t>
    </rPh>
    <rPh sb="17" eb="19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</si>
  <si>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</si>
  <si>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</si>
  <si>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rPr>
        <b/>
        <sz val="10"/>
        <rFont val="ＭＳ Ｐ明朝"/>
        <family val="1"/>
        <charset val="128"/>
      </rPr>
      <t>6月</t>
    </r>
    <r>
      <rPr>
        <b/>
        <sz val="11"/>
        <rFont val="ＭＳ Ｐ明朝"/>
        <family val="1"/>
        <charset val="128"/>
      </rPr>
      <t xml:space="preserve">
計</t>
    </r>
    <rPh sb="1" eb="2">
      <t>ツキ</t>
    </rPh>
    <rPh sb="3" eb="4">
      <t>ケイ</t>
    </rPh>
    <phoneticPr fontId="1"/>
  </si>
  <si>
    <t>支部計</t>
    <rPh sb="0" eb="2">
      <t>シブ</t>
    </rPh>
    <rPh sb="2" eb="3">
      <t>ケイ</t>
    </rPh>
    <phoneticPr fontId="1"/>
  </si>
  <si>
    <t>R8振込
見込み額</t>
    <rPh sb="2" eb="4">
      <t>フリコミ</t>
    </rPh>
    <rPh sb="5" eb="7">
      <t>ミコ</t>
    </rPh>
    <rPh sb="8" eb="9">
      <t>ガク</t>
    </rPh>
    <phoneticPr fontId="1"/>
  </si>
  <si>
    <t>通帳
入金額</t>
    <rPh sb="0" eb="2">
      <t>ツウチョウ</t>
    </rPh>
    <rPh sb="3" eb="5">
      <t>ニュウキン</t>
    </rPh>
    <rPh sb="5" eb="6">
      <t>ガク</t>
    </rPh>
    <phoneticPr fontId="1"/>
  </si>
  <si>
    <r>
      <rPr>
        <b/>
        <sz val="10"/>
        <rFont val="ＭＳ Ｐ明朝"/>
        <family val="1"/>
        <charset val="128"/>
      </rPr>
      <t>R7</t>
    </r>
    <r>
      <rPr>
        <b/>
        <sz val="11"/>
        <rFont val="ＭＳ Ｐ明朝"/>
        <family val="1"/>
        <charset val="128"/>
      </rPr>
      <t xml:space="preserve">
計</t>
    </r>
    <rPh sb="3" eb="4">
      <t>ケイ</t>
    </rPh>
    <phoneticPr fontId="1"/>
  </si>
  <si>
    <t xml:space="preserve">増減 </t>
    <rPh sb="0" eb="2">
      <t>ゾウゲン</t>
    </rPh>
    <phoneticPr fontId="1"/>
  </si>
  <si>
    <t>6/6</t>
    <phoneticPr fontId="1"/>
  </si>
  <si>
    <t>新潟ジュニアバドミントンクラブ　(新潟ジュニア）</t>
    <rPh sb="0" eb="2">
      <t>ニイガタ</t>
    </rPh>
    <rPh sb="17" eb="19">
      <t>ニイガタ</t>
    </rPh>
    <phoneticPr fontId="1"/>
  </si>
  <si>
    <t>新潟</t>
    <rPh sb="0" eb="2">
      <t>ニイガタ</t>
    </rPh>
    <phoneticPr fontId="1"/>
  </si>
  <si>
    <t>4/21</t>
    <phoneticPr fontId="1"/>
  </si>
  <si>
    <t>坂井輪ジュニアバドミントンクラブ （坂井輪ジュニア）</t>
    <rPh sb="0" eb="16">
      <t>サカイワ</t>
    </rPh>
    <rPh sb="18" eb="20">
      <t>サカイ</t>
    </rPh>
    <rPh sb="20" eb="21">
      <t>ワ</t>
    </rPh>
    <phoneticPr fontId="1"/>
  </si>
  <si>
    <t>5/12</t>
    <phoneticPr fontId="1"/>
  </si>
  <si>
    <t>クオーレジュニアバドミントンクラブ（クオーレJBC）</t>
    <phoneticPr fontId="1"/>
  </si>
  <si>
    <t>5/7</t>
    <phoneticPr fontId="1"/>
  </si>
  <si>
    <t>宮浦バドミントンスクール　　（宮浦スクール）</t>
    <phoneticPr fontId="1"/>
  </si>
  <si>
    <t>5/13</t>
    <phoneticPr fontId="1"/>
  </si>
  <si>
    <t>はちみつJrバドミントンクラブ （はちみつJｒ）</t>
    <phoneticPr fontId="1"/>
  </si>
  <si>
    <t>白根エンゼルス　　　　　　　（　　　　）</t>
    <rPh sb="0" eb="2">
      <t>シロネ</t>
    </rPh>
    <phoneticPr fontId="1"/>
  </si>
  <si>
    <t>5/24</t>
    <phoneticPr fontId="1"/>
  </si>
  <si>
    <r>
      <t>小須戸バドミントンスポーツ少年団　 （小須戸</t>
    </r>
    <r>
      <rPr>
        <sz val="10"/>
        <color indexed="10"/>
        <rFont val="ＭＳ Ｐ明朝"/>
        <family val="1"/>
        <charset val="128"/>
      </rPr>
      <t>スポ少</t>
    </r>
    <r>
      <rPr>
        <sz val="10"/>
        <color indexed="8"/>
        <rFont val="ＭＳ Ｐ明朝"/>
        <family val="1"/>
        <charset val="128"/>
      </rPr>
      <t>）</t>
    </r>
    <rPh sb="0" eb="16">
      <t>コスド</t>
    </rPh>
    <rPh sb="19" eb="22">
      <t>コスド</t>
    </rPh>
    <phoneticPr fontId="1"/>
  </si>
  <si>
    <t>5/3</t>
    <phoneticPr fontId="1"/>
  </si>
  <si>
    <t>豊栄ジュニアバドミントンクラブ （豊栄ジュニア）</t>
    <phoneticPr fontId="1"/>
  </si>
  <si>
    <t>6/16</t>
    <phoneticPr fontId="1"/>
  </si>
  <si>
    <t>岩室ジュニアバドミントンクラブ （ 岩室ジュニア ）</t>
    <rPh sb="0" eb="15">
      <t>イワムロ</t>
    </rPh>
    <rPh sb="18" eb="20">
      <t>イワムロ</t>
    </rPh>
    <phoneticPr fontId="1"/>
  </si>
  <si>
    <t>6/3</t>
    <phoneticPr fontId="1"/>
  </si>
  <si>
    <t>五泉バンビーノ   （ 五泉  ）</t>
    <rPh sb="0" eb="2">
      <t>ゴセン</t>
    </rPh>
    <rPh sb="12" eb="14">
      <t>ゴセン</t>
    </rPh>
    <phoneticPr fontId="1"/>
  </si>
  <si>
    <t>4/26</t>
    <phoneticPr fontId="1"/>
  </si>
  <si>
    <t>新津ジュニアバドミントンクラブ　（新津ジュニア）</t>
    <phoneticPr fontId="1"/>
  </si>
  <si>
    <t>5/14</t>
    <phoneticPr fontId="1"/>
  </si>
  <si>
    <t>ハッピーバドミントンクラブ　　（  ハッピーBC  ）</t>
    <phoneticPr fontId="1"/>
  </si>
  <si>
    <t>6/4</t>
    <phoneticPr fontId="1"/>
  </si>
  <si>
    <t>VERTEX　　　　　　　　　（  　　　）</t>
    <phoneticPr fontId="1"/>
  </si>
  <si>
    <t>5/5</t>
    <phoneticPr fontId="1"/>
  </si>
  <si>
    <r>
      <t>大形地区バドミントン協会   （大形ジュニア）　</t>
    </r>
    <r>
      <rPr>
        <sz val="10"/>
        <color indexed="10"/>
        <rFont val="ＭＳ Ｐ明朝"/>
        <family val="1"/>
        <charset val="128"/>
      </rPr>
      <t>新規</t>
    </r>
    <rPh sb="24" eb="26">
      <t>シンキ</t>
    </rPh>
    <phoneticPr fontId="1"/>
  </si>
  <si>
    <t>個人加盟から　団体加盟に変更し差額納めた</t>
    <rPh sb="0" eb="2">
      <t>コジン</t>
    </rPh>
    <rPh sb="2" eb="4">
      <t>カメイ</t>
    </rPh>
    <rPh sb="7" eb="9">
      <t>ダンタイ</t>
    </rPh>
    <rPh sb="9" eb="11">
      <t>カメイ</t>
    </rPh>
    <rPh sb="12" eb="14">
      <t>ヘンコウ</t>
    </rPh>
    <rPh sb="15" eb="17">
      <t>サガク</t>
    </rPh>
    <rPh sb="17" eb="18">
      <t>オサ</t>
    </rPh>
    <phoneticPr fontId="1"/>
  </si>
  <si>
    <t>6/11</t>
    <phoneticPr fontId="1"/>
  </si>
  <si>
    <r>
      <t>内野JBC　　　　　　　　　（  　　　）</t>
    </r>
    <r>
      <rPr>
        <sz val="10"/>
        <color indexed="10"/>
        <rFont val="ＭＳ Ｐ明朝"/>
        <family val="1"/>
        <charset val="128"/>
      </rPr>
      <t>　　　　新規</t>
    </r>
    <phoneticPr fontId="1"/>
  </si>
  <si>
    <t>4/28</t>
    <phoneticPr fontId="1"/>
  </si>
  <si>
    <t>見附バドミントンスポーツ少年団  （ 見附スポ少 ）</t>
    <rPh sb="0" eb="2">
      <t>ミツケ</t>
    </rPh>
    <rPh sb="10" eb="15">
      <t>ショウ</t>
    </rPh>
    <rPh sb="19" eb="21">
      <t>ミツケ</t>
    </rPh>
    <rPh sb="23" eb="24">
      <t>ショウ</t>
    </rPh>
    <phoneticPr fontId="1"/>
  </si>
  <si>
    <t>長岡</t>
    <rPh sb="0" eb="2">
      <t>ナガオカ</t>
    </rPh>
    <phoneticPr fontId="1"/>
  </si>
  <si>
    <t>4/29</t>
    <phoneticPr fontId="1"/>
  </si>
  <si>
    <r>
      <t xml:space="preserve">長岡大島ジュニアクラブ 　（ </t>
    </r>
    <r>
      <rPr>
        <sz val="10"/>
        <color indexed="10"/>
        <rFont val="ＭＳ Ｐ明朝"/>
        <family val="1"/>
        <charset val="128"/>
      </rPr>
      <t>長岡大島</t>
    </r>
    <r>
      <rPr>
        <sz val="10"/>
        <rFont val="ＭＳ Ｐ明朝"/>
        <family val="1"/>
        <charset val="128"/>
      </rPr>
      <t>　）</t>
    </r>
    <phoneticPr fontId="1"/>
  </si>
  <si>
    <t>4/24</t>
    <phoneticPr fontId="1"/>
  </si>
  <si>
    <t>中野島JBC　       （  中野島JBC  ）</t>
    <phoneticPr fontId="1"/>
  </si>
  <si>
    <t>十日町バドミントン少年団　（ 十日町 ）</t>
    <rPh sb="0" eb="3">
      <t>トオカマチ</t>
    </rPh>
    <rPh sb="9" eb="12">
      <t>ショウネンダン</t>
    </rPh>
    <phoneticPr fontId="1"/>
  </si>
  <si>
    <t>6/18</t>
    <phoneticPr fontId="1"/>
  </si>
  <si>
    <t>栃尾ジュニアバドミントンクラブ   （栃尾ジュニア）</t>
    <phoneticPr fontId="1"/>
  </si>
  <si>
    <t>加盟登録メール　見つからない</t>
    <rPh sb="0" eb="4">
      <t>カメイトウロク</t>
    </rPh>
    <rPh sb="8" eb="9">
      <t>ミ</t>
    </rPh>
    <phoneticPr fontId="1"/>
  </si>
  <si>
    <t>6/19</t>
    <phoneticPr fontId="1"/>
  </si>
  <si>
    <t>こばどクラブ　　　（ 　　　　 ）</t>
    <phoneticPr fontId="1"/>
  </si>
  <si>
    <t>5/10</t>
    <phoneticPr fontId="1"/>
  </si>
  <si>
    <t>与板ジュニアバドミントンクラブ  （与板ジュニア）</t>
    <phoneticPr fontId="1"/>
  </si>
  <si>
    <t>5/8</t>
    <phoneticPr fontId="1"/>
  </si>
  <si>
    <t>越路ＪＢＣ　　　　　（          ）</t>
    <rPh sb="0" eb="5">
      <t>コシジ</t>
    </rPh>
    <phoneticPr fontId="1"/>
  </si>
  <si>
    <t>6/2</t>
    <phoneticPr fontId="1"/>
  </si>
  <si>
    <t xml:space="preserve">塚山ジュニア　　（ 塚山ジュニア  ） </t>
    <rPh sb="0" eb="2">
      <t>ツカヤマ</t>
    </rPh>
    <phoneticPr fontId="1"/>
  </si>
  <si>
    <t>4/25</t>
    <phoneticPr fontId="1"/>
  </si>
  <si>
    <r>
      <t>上川西ジュニアバドミントンクラブ (</t>
    </r>
    <r>
      <rPr>
        <sz val="10"/>
        <color indexed="8"/>
        <rFont val="ＭＳ Ｐ明朝"/>
        <family val="1"/>
        <charset val="128"/>
      </rPr>
      <t>上川西</t>
    </r>
    <r>
      <rPr>
        <sz val="10"/>
        <color indexed="10"/>
        <rFont val="ＭＳ Ｐ明朝"/>
        <family val="1"/>
        <charset val="128"/>
      </rPr>
      <t>ジュニア .</t>
    </r>
    <r>
      <rPr>
        <sz val="10"/>
        <rFont val="ＭＳ Ｐ明朝"/>
        <family val="1"/>
        <charset val="128"/>
      </rPr>
      <t>)</t>
    </r>
    <rPh sb="0" eb="1">
      <t>カミ</t>
    </rPh>
    <rPh sb="1" eb="3">
      <t>カワニシ</t>
    </rPh>
    <phoneticPr fontId="1"/>
  </si>
  <si>
    <t>小千谷ジュニア　　　　　（          ）</t>
    <rPh sb="0" eb="3">
      <t>オジヤシンキ</t>
    </rPh>
    <phoneticPr fontId="1"/>
  </si>
  <si>
    <t>6/7</t>
    <phoneticPr fontId="1"/>
  </si>
  <si>
    <r>
      <t>宮内ジュニアバドミントンクラブ ( 宮内ジュニア )</t>
    </r>
    <r>
      <rPr>
        <sz val="10"/>
        <color indexed="10"/>
        <rFont val="ＭＳ Ｐ明朝"/>
        <family val="1"/>
        <charset val="128"/>
      </rPr>
      <t>新規</t>
    </r>
    <rPh sb="26" eb="28">
      <t>シンキ</t>
    </rPh>
    <phoneticPr fontId="1"/>
  </si>
  <si>
    <t>5/1</t>
    <phoneticPr fontId="1"/>
  </si>
  <si>
    <t>燕バドミントンスポーツ少年団　（ 燕スポ少 ）</t>
    <rPh sb="0" eb="1">
      <t>ツ</t>
    </rPh>
    <rPh sb="2" eb="14">
      <t>メ</t>
    </rPh>
    <phoneticPr fontId="1"/>
  </si>
  <si>
    <t>県央</t>
    <rPh sb="0" eb="2">
      <t>ケンオウ</t>
    </rPh>
    <phoneticPr fontId="1"/>
  </si>
  <si>
    <t>つばめインパクト　（ インパクト  ）</t>
    <phoneticPr fontId="1"/>
  </si>
  <si>
    <t>5/21</t>
    <phoneticPr fontId="1"/>
  </si>
  <si>
    <t>吉田ジュニアバドミントンクラブ（吉田Jr）</t>
    <rPh sb="0" eb="15">
      <t>ヨシダ</t>
    </rPh>
    <rPh sb="16" eb="18">
      <t>ヨシダ</t>
    </rPh>
    <phoneticPr fontId="2"/>
  </si>
  <si>
    <t>ふらっとジュニアバドミントンクラブ （ふらっとジュニア）</t>
    <phoneticPr fontId="1"/>
  </si>
  <si>
    <t>5/27.6/24</t>
    <phoneticPr fontId="1"/>
  </si>
  <si>
    <t>新発田市バドミントンスポーツ少年団 （新発田スポ少）</t>
    <rPh sb="1" eb="2">
      <t>ハッ</t>
    </rPh>
    <rPh sb="2" eb="3">
      <t>タ</t>
    </rPh>
    <rPh sb="3" eb="4">
      <t>シ</t>
    </rPh>
    <rPh sb="12" eb="17">
      <t>ショウ</t>
    </rPh>
    <phoneticPr fontId="1"/>
  </si>
  <si>
    <t>下越</t>
    <rPh sb="0" eb="2">
      <t>カエツ</t>
    </rPh>
    <phoneticPr fontId="1"/>
  </si>
  <si>
    <t>豊浦スペリオールズ　　　（  豊浦  ）</t>
    <rPh sb="0" eb="2">
      <t>トヨウラ</t>
    </rPh>
    <phoneticPr fontId="1"/>
  </si>
  <si>
    <t>6/20</t>
    <phoneticPr fontId="1"/>
  </si>
  <si>
    <t>阿賀野ジュニア　　（  阿賀野ジュニア ）</t>
    <rPh sb="0" eb="3">
      <t>アガノ</t>
    </rPh>
    <rPh sb="12" eb="19">
      <t>アガノ</t>
    </rPh>
    <phoneticPr fontId="1"/>
  </si>
  <si>
    <t>5/27</t>
    <phoneticPr fontId="1"/>
  </si>
  <si>
    <t>神山ジュニアバドミントンクラブ （神山ジュニア）</t>
    <phoneticPr fontId="1"/>
  </si>
  <si>
    <t>笹神ジュニアバドミントンクラブ （笹神ジュニア）</t>
    <rPh sb="0" eb="2">
      <t>ササカミ</t>
    </rPh>
    <phoneticPr fontId="1"/>
  </si>
  <si>
    <t>水原ジュニアバドミントンクラブ （水原ジュニア）</t>
    <rPh sb="0" eb="15">
      <t>スイバラ</t>
    </rPh>
    <rPh sb="17" eb="19">
      <t>スイバラ</t>
    </rPh>
    <phoneticPr fontId="1"/>
  </si>
  <si>
    <t>6/1</t>
    <phoneticPr fontId="1"/>
  </si>
  <si>
    <t>しばたシャトルモンキー　（　ＳＳモンキー ）</t>
    <phoneticPr fontId="1"/>
  </si>
  <si>
    <t>新発田アトム       （ 新発田アトム ）</t>
    <rPh sb="0" eb="6">
      <t>シバタ</t>
    </rPh>
    <phoneticPr fontId="1"/>
  </si>
  <si>
    <r>
      <t>4/25.</t>
    </r>
    <r>
      <rPr>
        <sz val="8"/>
        <color indexed="10"/>
        <rFont val="ＭＳ Ｐ明朝"/>
        <family val="1"/>
        <charset val="128"/>
      </rPr>
      <t>6/2</t>
    </r>
    <phoneticPr fontId="1"/>
  </si>
  <si>
    <t>直江津ＪＢＣ　　（  直江津ＪＢＣ  ）</t>
    <phoneticPr fontId="1"/>
  </si>
  <si>
    <t>上越</t>
    <rPh sb="0" eb="2">
      <t>ジョウエツ</t>
    </rPh>
    <phoneticPr fontId="1"/>
  </si>
  <si>
    <t>追加有り</t>
    <rPh sb="0" eb="2">
      <t>ツイカ</t>
    </rPh>
    <rPh sb="2" eb="3">
      <t>ア</t>
    </rPh>
    <phoneticPr fontId="1"/>
  </si>
  <si>
    <r>
      <t>5/20.</t>
    </r>
    <r>
      <rPr>
        <sz val="8"/>
        <color indexed="10"/>
        <rFont val="ＭＳ Ｐ明朝"/>
        <family val="1"/>
        <charset val="128"/>
      </rPr>
      <t>5/30</t>
    </r>
    <phoneticPr fontId="1"/>
  </si>
  <si>
    <t>つばさJBC　　　（ つばさJBC  ）</t>
    <phoneticPr fontId="1"/>
  </si>
  <si>
    <t>5/30は1人減らしたメールでしたが　最終　何名?　お金の返金はどうしたの?</t>
    <rPh sb="5" eb="7">
      <t>ヒトリ</t>
    </rPh>
    <rPh sb="7" eb="8">
      <t>ヘ</t>
    </rPh>
    <rPh sb="19" eb="21">
      <t>サイシュウ</t>
    </rPh>
    <rPh sb="22" eb="24">
      <t>ナンメイ</t>
    </rPh>
    <rPh sb="27" eb="28">
      <t>カネ</t>
    </rPh>
    <rPh sb="29" eb="31">
      <t>ヘンキン</t>
    </rPh>
    <phoneticPr fontId="1"/>
  </si>
  <si>
    <t>エールジュニアバドミントンクラブ （ エールＪＢＣ ）</t>
    <rPh sb="0" eb="27">
      <t>シンキ</t>
    </rPh>
    <phoneticPr fontId="1"/>
  </si>
  <si>
    <t>4/22</t>
    <phoneticPr fontId="1"/>
  </si>
  <si>
    <t>ラブオール　ITOIGAWA　　　(                )</t>
    <phoneticPr fontId="1"/>
  </si>
  <si>
    <t>佐渡ジュニアバドミントンクラブ　（ 佐渡ジュニア ）</t>
    <rPh sb="0" eb="15">
      <t>サド</t>
    </rPh>
    <rPh sb="18" eb="20">
      <t>サド</t>
    </rPh>
    <phoneticPr fontId="1"/>
  </si>
  <si>
    <t>佐渡</t>
    <rPh sb="0" eb="2">
      <t>サド</t>
    </rPh>
    <phoneticPr fontId="1"/>
  </si>
  <si>
    <t>5/28</t>
    <phoneticPr fontId="1"/>
  </si>
  <si>
    <t>HASOULABO    　　（   HL ） 　</t>
    <phoneticPr fontId="1"/>
  </si>
  <si>
    <t>5/6</t>
    <phoneticPr fontId="1"/>
  </si>
  <si>
    <r>
      <rPr>
        <sz val="10"/>
        <color indexed="10"/>
        <rFont val="ＭＳ Ｐ明朝"/>
        <family val="1"/>
        <charset val="128"/>
      </rPr>
      <t>K-BLAZE　</t>
    </r>
    <r>
      <rPr>
        <sz val="8"/>
        <color indexed="10"/>
        <rFont val="ＭＳ Ｐ明朝"/>
        <family val="1"/>
        <charset val="128"/>
      </rPr>
      <t xml:space="preserve">   </t>
    </r>
    <r>
      <rPr>
        <sz val="10"/>
        <color indexed="10"/>
        <rFont val="ＭＳ Ｐ明朝"/>
        <family val="1"/>
        <charset val="128"/>
      </rPr>
      <t>（ K-BLAZE ）</t>
    </r>
    <r>
      <rPr>
        <sz val="10"/>
        <rFont val="ＭＳ Ｐ明朝"/>
        <family val="1"/>
        <charset val="128"/>
      </rPr>
      <t xml:space="preserve">  </t>
    </r>
    <r>
      <rPr>
        <sz val="8"/>
        <rFont val="ＭＳ Ｐ明朝"/>
        <family val="1"/>
        <charset val="128"/>
      </rPr>
      <t>/読み：ブレイズ</t>
    </r>
    <phoneticPr fontId="1"/>
  </si>
  <si>
    <t>柏崎</t>
    <rPh sb="0" eb="2">
      <t>カシワザキ</t>
    </rPh>
    <phoneticPr fontId="1"/>
  </si>
  <si>
    <t>5/15</t>
    <phoneticPr fontId="1"/>
  </si>
  <si>
    <t>柏崎ジュニア   　(　柏崎ジュニア 　)</t>
    <phoneticPr fontId="1"/>
  </si>
  <si>
    <t>刈羽JBC　　       （   刈羽JBC   ）</t>
    <phoneticPr fontId="1"/>
  </si>
  <si>
    <t>個人登録　男子　（　　　 ）</t>
    <rPh sb="5" eb="7">
      <t>ダンシ</t>
    </rPh>
    <phoneticPr fontId="1"/>
  </si>
  <si>
    <t>個人登録　女子　（ 　　　）</t>
    <phoneticPr fontId="1"/>
  </si>
  <si>
    <t>団体数</t>
    <rPh sb="0" eb="2">
      <t>ダンタイ</t>
    </rPh>
    <rPh sb="2" eb="3">
      <t>カズ</t>
    </rPh>
    <phoneticPr fontId="1"/>
  </si>
  <si>
    <t>団体</t>
    <rPh sb="0" eb="2">
      <t>ダンタイ</t>
    </rPh>
    <phoneticPr fontId="1"/>
  </si>
  <si>
    <t>現在の</t>
    <rPh sb="0" eb="2">
      <t>ゲンザイ</t>
    </rPh>
    <phoneticPr fontId="1"/>
  </si>
  <si>
    <r>
      <t>今年度の加盟は</t>
    </r>
    <r>
      <rPr>
        <b/>
        <u/>
        <sz val="11"/>
        <rFont val="ＭＳ Ｐゴシック"/>
        <family val="3"/>
        <charset val="128"/>
      </rPr>
      <t>　</t>
    </r>
    <r>
      <rPr>
        <b/>
        <u/>
        <sz val="11"/>
        <color indexed="10"/>
        <rFont val="ＭＳ Ｐゴシック"/>
        <family val="3"/>
        <charset val="128"/>
      </rPr>
      <t>48</t>
    </r>
    <r>
      <rPr>
        <b/>
        <u/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団体で　登録数は　前年の602名より</t>
    </r>
    <rPh sb="0" eb="3">
      <t>コンネンド</t>
    </rPh>
    <rPh sb="4" eb="6">
      <t>カメイ</t>
    </rPh>
    <rPh sb="11" eb="13">
      <t>ダンタイ</t>
    </rPh>
    <rPh sb="15" eb="18">
      <t>トウロクスウ</t>
    </rPh>
    <rPh sb="20" eb="22">
      <t>ゼンネン</t>
    </rPh>
    <rPh sb="26" eb="27">
      <t>メイ</t>
    </rPh>
    <phoneticPr fontId="1"/>
  </si>
  <si>
    <t>名 減 の</t>
    <rPh sb="2" eb="3">
      <t>ゲン</t>
    </rPh>
    <phoneticPr fontId="1"/>
  </si>
  <si>
    <t>名</t>
    <rPh sb="0" eb="1">
      <t>メイ</t>
    </rPh>
    <phoneticPr fontId="1"/>
  </si>
  <si>
    <r>
      <t>　　　　　　　　2026年度は</t>
    </r>
    <r>
      <rPr>
        <sz val="10"/>
        <rFont val="ＭＳ Ｐゴシック"/>
        <family val="3"/>
        <charset val="128"/>
      </rPr>
      <t>未加盟なくて</t>
    </r>
    <r>
      <rPr>
        <sz val="10"/>
        <color indexed="10"/>
        <rFont val="ＭＳ Ｐゴシック"/>
        <family val="3"/>
        <charset val="128"/>
      </rPr>
      <t xml:space="preserve">　大形と内野と宮内が新加盟  </t>
    </r>
    <r>
      <rPr>
        <sz val="10"/>
        <color indexed="8"/>
        <rFont val="ＭＳ Ｐゴシック"/>
        <family val="3"/>
        <charset val="128"/>
      </rPr>
      <t xml:space="preserve"> (追加登録を男女別に追記)</t>
    </r>
    <rPh sb="12" eb="14">
      <t>ネンド</t>
    </rPh>
    <rPh sb="15" eb="16">
      <t>ミ</t>
    </rPh>
    <rPh sb="16" eb="18">
      <t>カメイ</t>
    </rPh>
    <rPh sb="22" eb="24">
      <t>オオガタ</t>
    </rPh>
    <rPh sb="25" eb="27">
      <t>ウチノ</t>
    </rPh>
    <rPh sb="28" eb="30">
      <t>ミヤウチ</t>
    </rPh>
    <rPh sb="31" eb="32">
      <t>シン</t>
    </rPh>
    <rPh sb="32" eb="34">
      <t>カメイ</t>
    </rPh>
    <rPh sb="38" eb="42">
      <t>ツイカトウロク</t>
    </rPh>
    <rPh sb="43" eb="45">
      <t>ダンジョ</t>
    </rPh>
    <rPh sb="45" eb="46">
      <t>ベツ</t>
    </rPh>
    <rPh sb="47" eb="49">
      <t>ツイキ</t>
    </rPh>
    <phoneticPr fontId="1"/>
  </si>
  <si>
    <t>　2026年6月17日現在</t>
    <rPh sb="11" eb="13">
      <t>ゲンザイ</t>
    </rPh>
    <phoneticPr fontId="1"/>
  </si>
  <si>
    <t>振込
見込み額</t>
    <rPh sb="0" eb="2">
      <t>フリコミ</t>
    </rPh>
    <rPh sb="3" eb="5">
      <t>ミコ</t>
    </rPh>
    <rPh sb="6" eb="7">
      <t>ガク</t>
    </rPh>
    <phoneticPr fontId="1"/>
  </si>
  <si>
    <t>4/25 6/2</t>
    <phoneticPr fontId="1"/>
  </si>
  <si>
    <t>5/20 5/30</t>
    <phoneticPr fontId="1"/>
  </si>
  <si>
    <r>
      <t>今年度の加盟は</t>
    </r>
    <r>
      <rPr>
        <b/>
        <u/>
        <sz val="11"/>
        <rFont val="ＭＳ Ｐゴシック"/>
        <family val="3"/>
        <charset val="128"/>
      </rPr>
      <t>　</t>
    </r>
    <r>
      <rPr>
        <b/>
        <u/>
        <sz val="11"/>
        <color indexed="10"/>
        <rFont val="ＭＳ Ｐゴシック"/>
        <family val="3"/>
        <charset val="128"/>
      </rPr>
      <t>48</t>
    </r>
    <r>
      <rPr>
        <b/>
        <u/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団体の見込で　登録数は　前年の602名より</t>
    </r>
    <rPh sb="0" eb="3">
      <t>コンネンド</t>
    </rPh>
    <rPh sb="4" eb="6">
      <t>カメイ</t>
    </rPh>
    <rPh sb="11" eb="13">
      <t>ダンタイ</t>
    </rPh>
    <rPh sb="14" eb="16">
      <t>ミコミ</t>
    </rPh>
    <rPh sb="18" eb="21">
      <t>トウロクスウ</t>
    </rPh>
    <rPh sb="23" eb="25">
      <t>ゼンネン</t>
    </rPh>
    <rPh sb="29" eb="30">
      <t>メイ</t>
    </rPh>
    <phoneticPr fontId="1"/>
  </si>
  <si>
    <r>
      <rPr>
        <b/>
        <sz val="16"/>
        <rFont val="ＭＳ Ｐゴシック"/>
        <family val="3"/>
        <charset val="128"/>
      </rPr>
      <t>2025令和７年度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6"/>
        <rFont val="ＭＳ Ｐ明朝"/>
        <family val="1"/>
        <charset val="128"/>
      </rPr>
      <t>新潟県小学生バドミントン連盟加盟登録状況　</t>
    </r>
    <rPh sb="13" eb="16">
      <t>ショウガクセイ</t>
    </rPh>
    <rPh sb="22" eb="24">
      <t>レンメイ</t>
    </rPh>
    <rPh sb="24" eb="26">
      <t>カメイ</t>
    </rPh>
    <rPh sb="28" eb="30">
      <t>ジョウキョウ</t>
    </rPh>
    <phoneticPr fontId="1"/>
  </si>
  <si>
    <t>　2025年6月30日+11月30日+3月9日現在</t>
    <rPh sb="20" eb="21">
      <t>ツキ</t>
    </rPh>
    <rPh sb="22" eb="23">
      <t>ヒ</t>
    </rPh>
    <rPh sb="23" eb="25">
      <t>ゲンザイ</t>
    </rPh>
    <phoneticPr fontId="1"/>
  </si>
  <si>
    <t>5/23</t>
    <phoneticPr fontId="1"/>
  </si>
  <si>
    <r>
      <rPr>
        <sz val="10"/>
        <rFont val="ＭＳ Ｐ明朝"/>
        <family val="1"/>
        <charset val="128"/>
      </rPr>
      <t>クオーレジュニアバドミントンクラブ（クオーレJBC）</t>
    </r>
    <r>
      <rPr>
        <sz val="8"/>
        <color indexed="10"/>
        <rFont val="ＭＳ Ｐ明朝"/>
        <family val="1"/>
        <charset val="128"/>
      </rPr>
      <t>新規</t>
    </r>
    <rPh sb="26" eb="28">
      <t>シンキ</t>
    </rPh>
    <phoneticPr fontId="1"/>
  </si>
  <si>
    <t>6/9</t>
    <phoneticPr fontId="1"/>
  </si>
  <si>
    <t>5/20</t>
    <phoneticPr fontId="1"/>
  </si>
  <si>
    <t>6/14</t>
    <phoneticPr fontId="1"/>
  </si>
  <si>
    <t>小須戸バドミントンスポーツ少年団　 （小須戸）</t>
    <rPh sb="0" eb="16">
      <t>コスド</t>
    </rPh>
    <rPh sb="19" eb="22">
      <t>コスド</t>
    </rPh>
    <phoneticPr fontId="1"/>
  </si>
  <si>
    <t>4/21 6/5</t>
    <phoneticPr fontId="1"/>
  </si>
  <si>
    <t>VERTEX　　　　　　　　　　　　　（  　　　）</t>
    <phoneticPr fontId="1"/>
  </si>
  <si>
    <r>
      <rPr>
        <sz val="10"/>
        <color indexed="8"/>
        <rFont val="ＭＳ Ｐ明朝"/>
        <family val="1"/>
        <charset val="128"/>
      </rPr>
      <t>見附バドミントンスポーツ少年団（ 見附スポ少 ）</t>
    </r>
    <r>
      <rPr>
        <sz val="8"/>
        <color indexed="10"/>
        <rFont val="ＭＳ Ｐ明朝"/>
        <family val="1"/>
        <charset val="128"/>
      </rPr>
      <t>新規</t>
    </r>
    <rPh sb="0" eb="2">
      <t>ミツケ</t>
    </rPh>
    <rPh sb="10" eb="15">
      <t>ショウ</t>
    </rPh>
    <rPh sb="17" eb="19">
      <t>ミツケ</t>
    </rPh>
    <rPh sb="21" eb="22">
      <t>ショウ</t>
    </rPh>
    <phoneticPr fontId="1"/>
  </si>
  <si>
    <t>5/19</t>
    <phoneticPr fontId="1"/>
  </si>
  <si>
    <t>長岡大島ジュニアクラブ （ 長岡大島ジュニア　）</t>
    <phoneticPr fontId="1"/>
  </si>
  <si>
    <t>5/2</t>
    <phoneticPr fontId="1"/>
  </si>
  <si>
    <t>中野島JBC　（    中野島JBC    ）</t>
    <phoneticPr fontId="1"/>
  </si>
  <si>
    <t>栃尾ジュニアバドミントンクラブ（栃尾ジュニア）</t>
    <phoneticPr fontId="1"/>
  </si>
  <si>
    <t>6/21</t>
    <phoneticPr fontId="1"/>
  </si>
  <si>
    <t>こばどクラブ　　　　　　　（ 　　 ）</t>
    <phoneticPr fontId="1"/>
  </si>
  <si>
    <t>5/26</t>
    <phoneticPr fontId="1"/>
  </si>
  <si>
    <t>与板ジュニアバドミントンクラブ（与板ジュニア）</t>
    <phoneticPr fontId="1"/>
  </si>
  <si>
    <t>越路ＪＢＣ　　　　（ 越路ＪＢＣ  ）</t>
    <rPh sb="0" eb="5">
      <t>コシジ</t>
    </rPh>
    <phoneticPr fontId="1"/>
  </si>
  <si>
    <r>
      <t>上川西ジュニアバドミントンクラブ  (</t>
    </r>
    <r>
      <rPr>
        <sz val="10"/>
        <color indexed="10"/>
        <rFont val="ＭＳ Ｐ明朝"/>
        <family val="1"/>
        <charset val="128"/>
      </rPr>
      <t>上川西JBC</t>
    </r>
    <r>
      <rPr>
        <sz val="10"/>
        <rFont val="ＭＳ Ｐ明朝"/>
        <family val="1"/>
        <charset val="128"/>
      </rPr>
      <t>)</t>
    </r>
    <rPh sb="0" eb="1">
      <t>カミ</t>
    </rPh>
    <rPh sb="1" eb="3">
      <t>カワニシ</t>
    </rPh>
    <phoneticPr fontId="1"/>
  </si>
  <si>
    <t>6/8</t>
    <phoneticPr fontId="1"/>
  </si>
  <si>
    <t xml:space="preserve">小千谷ジュニア　(小千谷ジュニア)  </t>
    <rPh sb="0" eb="3">
      <t>オジヤシンキ</t>
    </rPh>
    <phoneticPr fontId="1"/>
  </si>
  <si>
    <t>4/13</t>
    <phoneticPr fontId="1"/>
  </si>
  <si>
    <t>6/22</t>
    <phoneticPr fontId="1"/>
  </si>
  <si>
    <t>6/15</t>
    <phoneticPr fontId="1"/>
  </si>
  <si>
    <r>
      <t>新発田</t>
    </r>
    <r>
      <rPr>
        <sz val="10"/>
        <color indexed="10"/>
        <rFont val="ＭＳ Ｐ明朝"/>
        <family val="1"/>
        <charset val="128"/>
      </rPr>
      <t>市バドミントン</t>
    </r>
    <r>
      <rPr>
        <sz val="10"/>
        <rFont val="ＭＳ Ｐ明朝"/>
        <family val="1"/>
        <charset val="128"/>
      </rPr>
      <t>スポーツ少年団 （新発田スポ少）</t>
    </r>
    <rPh sb="1" eb="2">
      <t>ハッ</t>
    </rPh>
    <rPh sb="2" eb="3">
      <t>タ</t>
    </rPh>
    <rPh sb="3" eb="4">
      <t>シ</t>
    </rPh>
    <rPh sb="12" eb="17">
      <t>ショウ</t>
    </rPh>
    <phoneticPr fontId="1"/>
  </si>
  <si>
    <t>6/10</t>
    <phoneticPr fontId="1"/>
  </si>
  <si>
    <t>5/16</t>
    <phoneticPr fontId="1"/>
  </si>
  <si>
    <r>
      <rPr>
        <sz val="10"/>
        <rFont val="ＭＳ Ｐ明朝"/>
        <family val="1"/>
        <charset val="128"/>
      </rPr>
      <t>新発田アトム  （ 新発田アトム ）</t>
    </r>
    <r>
      <rPr>
        <sz val="10"/>
        <color indexed="10"/>
        <rFont val="ＭＳ Ｐ明朝"/>
        <family val="1"/>
        <charset val="128"/>
      </rPr>
      <t>　　</t>
    </r>
    <r>
      <rPr>
        <sz val="8"/>
        <color indexed="10"/>
        <rFont val="ＭＳ Ｐ明朝"/>
        <family val="1"/>
        <charset val="128"/>
      </rPr>
      <t>新規</t>
    </r>
    <rPh sb="0" eb="6">
      <t>シバタ</t>
    </rPh>
    <rPh sb="20" eb="22">
      <t>シンキ</t>
    </rPh>
    <phoneticPr fontId="1"/>
  </si>
  <si>
    <t>4/6</t>
    <phoneticPr fontId="1"/>
  </si>
  <si>
    <t>4/18</t>
    <phoneticPr fontId="1"/>
  </si>
  <si>
    <t>ラブオール　ITOIGAWA　　　　　　(ラブオール )</t>
    <phoneticPr fontId="1"/>
  </si>
  <si>
    <t>5/30</t>
    <phoneticPr fontId="1"/>
  </si>
  <si>
    <t>柏崎半田ＪＳＣバドミントンクラブ （柏崎半田ＪＳＣ ）</t>
    <phoneticPr fontId="1"/>
  </si>
  <si>
    <t>4/25　5/20</t>
    <phoneticPr fontId="1"/>
  </si>
  <si>
    <r>
      <t>今年度の加盟は</t>
    </r>
    <r>
      <rPr>
        <b/>
        <u/>
        <sz val="11"/>
        <rFont val="ＭＳ Ｐゴシック"/>
        <family val="3"/>
        <charset val="128"/>
      </rPr>
      <t>　</t>
    </r>
    <r>
      <rPr>
        <b/>
        <u/>
        <sz val="11"/>
        <color indexed="10"/>
        <rFont val="ＭＳ Ｐゴシック"/>
        <family val="3"/>
        <charset val="128"/>
      </rPr>
      <t>45</t>
    </r>
    <r>
      <rPr>
        <b/>
        <u/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団体で　登録数は　前年の562名より</t>
    </r>
    <rPh sb="0" eb="3">
      <t>コンネンド</t>
    </rPh>
    <rPh sb="4" eb="6">
      <t>カメイ</t>
    </rPh>
    <rPh sb="11" eb="13">
      <t>ダンタイ</t>
    </rPh>
    <rPh sb="15" eb="18">
      <t>トウロクスウ</t>
    </rPh>
    <rPh sb="20" eb="22">
      <t>ゼンネン</t>
    </rPh>
    <rPh sb="26" eb="27">
      <t>メイ</t>
    </rPh>
    <phoneticPr fontId="1"/>
  </si>
  <si>
    <t>名 増 の</t>
    <rPh sb="2" eb="3">
      <t>ゾウ</t>
    </rPh>
    <phoneticPr fontId="1"/>
  </si>
  <si>
    <r>
      <t>　　　　　　　　2025年度はプログレス</t>
    </r>
    <r>
      <rPr>
        <sz val="10"/>
        <rFont val="ＭＳ Ｐゴシック"/>
        <family val="3"/>
        <charset val="128"/>
      </rPr>
      <t>が未加盟</t>
    </r>
    <r>
      <rPr>
        <sz val="10"/>
        <color indexed="10"/>
        <rFont val="ＭＳ Ｐゴシック"/>
        <family val="3"/>
        <charset val="128"/>
      </rPr>
      <t>　クオーレJBCと見附スポ少と新発田アトム新加盟</t>
    </r>
    <r>
      <rPr>
        <sz val="10"/>
        <color indexed="10"/>
        <rFont val="ＭＳ Ｐゴシック"/>
        <family val="3"/>
        <charset val="128"/>
      </rPr>
      <t xml:space="preserve">  </t>
    </r>
    <r>
      <rPr>
        <sz val="10"/>
        <color indexed="8"/>
        <rFont val="ＭＳ Ｐゴシック"/>
        <family val="3"/>
        <charset val="128"/>
      </rPr>
      <t xml:space="preserve"> (追加登録を学年別に追記)</t>
    </r>
    <rPh sb="12" eb="14">
      <t>ネンド</t>
    </rPh>
    <rPh sb="21" eb="22">
      <t>ミ</t>
    </rPh>
    <rPh sb="22" eb="24">
      <t>カメイ</t>
    </rPh>
    <rPh sb="39" eb="42">
      <t>シバタ</t>
    </rPh>
    <rPh sb="44" eb="47">
      <t>シバタカメイ</t>
    </rPh>
    <rPh sb="52" eb="56">
      <t>ツイカトウロク</t>
    </rPh>
    <rPh sb="57" eb="59">
      <t>ガクネン</t>
    </rPh>
    <rPh sb="59" eb="60">
      <t>ベツ</t>
    </rPh>
    <rPh sb="61" eb="63">
      <t>ツイキ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</si>
</sst>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0&quot;名&quot;"/>
  </numFmts>
  <fonts count="6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u/>
      <sz val="11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theme="1" tint="0.1499984740745262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0000CC"/>
      <name val="ＭＳ Ｐゴシック"/>
      <family val="3"/>
      <charset val="128"/>
    </font>
    <font>
      <sz val="8"/>
      <color rgb="FF0000CC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0000CC"/>
      <name val="ＭＳ Ｐゴシック"/>
      <family val="3"/>
      <charset val="128"/>
    </font>
    <font>
      <sz val="11"/>
      <color rgb="FFCC0099"/>
      <name val="ＭＳ Ｐ明朝"/>
      <family val="1"/>
      <charset val="128"/>
    </font>
    <font>
      <sz val="10"/>
      <color rgb="FF00B0F0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i/>
      <sz val="11"/>
      <color rgb="FF00B0F0"/>
      <name val="ＭＳ Ｐ明朝"/>
      <family val="1"/>
      <charset val="128"/>
    </font>
    <font>
      <sz val="6"/>
      <color rgb="FF00B0F0"/>
      <name val="ＭＳ Ｐ明朝"/>
      <family val="1"/>
      <charset val="128"/>
    </font>
    <font>
      <b/>
      <sz val="11"/>
      <color rgb="FF006600"/>
      <name val="ＭＳ Ｐ明朝"/>
      <family val="1"/>
      <charset val="128"/>
    </font>
    <font>
      <sz val="10"/>
      <color rgb="FF0000CC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rgb="FF000099"/>
      <name val="ＭＳ Ｐゴシック"/>
      <family val="3"/>
      <charset val="128"/>
    </font>
    <font>
      <b/>
      <i/>
      <sz val="11"/>
      <color rgb="FF00B0F0"/>
      <name val="ＭＳ Ｐ明朝"/>
      <family val="1"/>
      <charset val="128"/>
    </font>
    <font>
      <sz val="7"/>
      <color rgb="FF00B0F0"/>
      <name val="ＭＳ Ｐ明朝"/>
      <family val="1"/>
      <charset val="128"/>
    </font>
    <font>
      <b/>
      <sz val="10"/>
      <color rgb="FF00B0F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00B0F0"/>
      <name val="ＭＳ Ｐゴシック"/>
      <family val="3"/>
      <charset val="128"/>
    </font>
    <font>
      <sz val="11"/>
      <color rgb="FF006600"/>
      <name val="ＭＳ Ｐ明朝"/>
      <family val="1"/>
      <charset val="128"/>
    </font>
    <font>
      <sz val="8"/>
      <color rgb="FF00B0F0"/>
      <name val="ＭＳ Ｐ明朝"/>
      <family val="1"/>
      <charset val="128"/>
    </font>
    <font>
      <b/>
      <sz val="11"/>
      <color rgb="FFCC0099"/>
      <name val="ＭＳ Ｐ明朝"/>
      <family val="1"/>
      <charset val="128"/>
    </font>
    <font>
      <sz val="11"/>
      <color rgb="FFCC0099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b/>
      <sz val="11"/>
      <color rgb="FF006600"/>
      <name val="ＭＳ Ｐゴシック"/>
      <family val="3"/>
      <charset val="128"/>
    </font>
    <font>
      <b/>
      <sz val="11"/>
      <color rgb="FF00B0F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8"/>
      <color rgb="FF3F3F3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1" xfId="0" applyFont="1" applyBorder="1"/>
    <xf numFmtId="0" fontId="4" fillId="0" borderId="2" xfId="0" applyFont="1" applyBorder="1"/>
    <xf numFmtId="0" fontId="6" fillId="0" borderId="3" xfId="0" applyFont="1" applyBorder="1"/>
    <xf numFmtId="0" fontId="23" fillId="0" borderId="0" xfId="0" applyFont="1" applyAlignment="1">
      <alignment vertical="center"/>
    </xf>
    <xf numFmtId="0" fontId="6" fillId="0" borderId="1" xfId="0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5" fontId="27" fillId="0" borderId="1" xfId="0" applyNumberFormat="1" applyFont="1" applyFill="1" applyBorder="1" applyAlignment="1">
      <alignment shrinkToFit="1"/>
    </xf>
    <xf numFmtId="0" fontId="7" fillId="0" borderId="6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7" fillId="0" borderId="7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8" fillId="0" borderId="8" xfId="0" applyFont="1" applyFill="1" applyBorder="1"/>
    <xf numFmtId="0" fontId="29" fillId="2" borderId="9" xfId="0" applyFont="1" applyFill="1" applyBorder="1" applyAlignment="1">
      <alignment shrinkToFi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shrinkToFit="1"/>
    </xf>
    <xf numFmtId="0" fontId="7" fillId="0" borderId="9" xfId="0" applyFont="1" applyBorder="1" applyAlignment="1">
      <alignment shrinkToFit="1"/>
    </xf>
    <xf numFmtId="0" fontId="6" fillId="0" borderId="8" xfId="0" applyFont="1" applyBorder="1"/>
    <xf numFmtId="0" fontId="4" fillId="0" borderId="14" xfId="0" applyFont="1" applyBorder="1"/>
    <xf numFmtId="0" fontId="6" fillId="0" borderId="14" xfId="0" applyFont="1" applyBorder="1"/>
    <xf numFmtId="0" fontId="7" fillId="0" borderId="10" xfId="0" applyFont="1" applyBorder="1" applyAlignment="1">
      <alignment horizontal="center" shrinkToFit="1"/>
    </xf>
    <xf numFmtId="0" fontId="29" fillId="0" borderId="13" xfId="0" applyFont="1" applyBorder="1" applyAlignment="1">
      <alignment horizontal="center" shrinkToFit="1"/>
    </xf>
    <xf numFmtId="0" fontId="6" fillId="0" borderId="15" xfId="0" applyFont="1" applyBorder="1"/>
    <xf numFmtId="0" fontId="7" fillId="0" borderId="16" xfId="0" applyFont="1" applyBorder="1" applyAlignment="1">
      <alignment shrinkToFit="1"/>
    </xf>
    <xf numFmtId="0" fontId="6" fillId="0" borderId="11" xfId="0" applyFont="1" applyBorder="1"/>
    <xf numFmtId="0" fontId="7" fillId="0" borderId="6" xfId="0" applyFont="1" applyBorder="1" applyAlignment="1">
      <alignment shrinkToFit="1"/>
    </xf>
    <xf numFmtId="0" fontId="6" fillId="0" borderId="4" xfId="0" applyFont="1" applyBorder="1"/>
    <xf numFmtId="0" fontId="7" fillId="0" borderId="14" xfId="0" applyFont="1" applyBorder="1" applyAlignment="1">
      <alignment shrinkToFit="1"/>
    </xf>
    <xf numFmtId="176" fontId="31" fillId="0" borderId="0" xfId="0" applyNumberFormat="1" applyFont="1"/>
    <xf numFmtId="49" fontId="5" fillId="0" borderId="1" xfId="0" applyNumberFormat="1" applyFont="1" applyFill="1" applyBorder="1" applyAlignment="1">
      <alignment horizontal="left" shrinkToFit="1"/>
    </xf>
    <xf numFmtId="0" fontId="6" fillId="3" borderId="1" xfId="0" applyFont="1" applyFill="1" applyBorder="1"/>
    <xf numFmtId="49" fontId="5" fillId="2" borderId="1" xfId="0" applyNumberFormat="1" applyFont="1" applyFill="1" applyBorder="1" applyAlignment="1">
      <alignment horizontal="left" shrinkToFit="1"/>
    </xf>
    <xf numFmtId="0" fontId="19" fillId="0" borderId="0" xfId="0" applyFont="1"/>
    <xf numFmtId="49" fontId="5" fillId="0" borderId="17" xfId="0" applyNumberFormat="1" applyFont="1" applyBorder="1" applyAlignment="1">
      <alignment horizontal="left" shrinkToFit="1"/>
    </xf>
    <xf numFmtId="49" fontId="5" fillId="0" borderId="1" xfId="0" applyNumberFormat="1" applyFont="1" applyBorder="1" applyAlignment="1">
      <alignment horizontal="left" shrinkToFit="1"/>
    </xf>
    <xf numFmtId="49" fontId="5" fillId="0" borderId="11" xfId="0" applyNumberFormat="1" applyFont="1" applyBorder="1" applyAlignment="1">
      <alignment horizontal="left" wrapText="1" shrinkToFit="1"/>
    </xf>
    <xf numFmtId="0" fontId="7" fillId="0" borderId="1" xfId="0" applyFont="1" applyBorder="1" applyAlignment="1">
      <alignment shrinkToFit="1"/>
    </xf>
    <xf numFmtId="49" fontId="5" fillId="0" borderId="11" xfId="0" applyNumberFormat="1" applyFont="1" applyBorder="1" applyAlignment="1">
      <alignment horizontal="left" shrinkToFit="1"/>
    </xf>
    <xf numFmtId="0" fontId="7" fillId="0" borderId="18" xfId="0" applyFont="1" applyBorder="1" applyAlignment="1">
      <alignment shrinkToFit="1"/>
    </xf>
    <xf numFmtId="49" fontId="5" fillId="0" borderId="14" xfId="0" applyNumberFormat="1" applyFont="1" applyBorder="1" applyAlignment="1">
      <alignment horizontal="left" shrinkToFit="1"/>
    </xf>
    <xf numFmtId="0" fontId="6" fillId="0" borderId="19" xfId="0" applyFont="1" applyBorder="1"/>
    <xf numFmtId="0" fontId="7" fillId="0" borderId="6" xfId="0" applyFont="1" applyBorder="1" applyAlignment="1">
      <alignment vertical="center" shrinkToFit="1"/>
    </xf>
    <xf numFmtId="49" fontId="5" fillId="0" borderId="6" xfId="0" applyNumberFormat="1" applyFont="1" applyBorder="1" applyAlignment="1">
      <alignment horizontal="left" shrinkToFit="1"/>
    </xf>
    <xf numFmtId="0" fontId="32" fillId="0" borderId="6" xfId="0" applyFont="1" applyBorder="1"/>
    <xf numFmtId="0" fontId="32" fillId="0" borderId="20" xfId="0" applyFont="1" applyBorder="1"/>
    <xf numFmtId="49" fontId="5" fillId="0" borderId="21" xfId="0" applyNumberFormat="1" applyFont="1" applyBorder="1" applyAlignment="1">
      <alignment horizontal="left" shrinkToFit="1"/>
    </xf>
    <xf numFmtId="0" fontId="6" fillId="0" borderId="22" xfId="0" applyFont="1" applyBorder="1"/>
    <xf numFmtId="0" fontId="7" fillId="0" borderId="21" xfId="0" applyFont="1" applyBorder="1" applyAlignment="1">
      <alignment shrinkToFit="1"/>
    </xf>
    <xf numFmtId="49" fontId="5" fillId="0" borderId="4" xfId="0" applyNumberFormat="1" applyFont="1" applyBorder="1" applyAlignment="1">
      <alignment horizontal="left" shrinkToFit="1"/>
    </xf>
    <xf numFmtId="49" fontId="5" fillId="0" borderId="14" xfId="0" applyNumberFormat="1" applyFont="1" applyBorder="1" applyAlignment="1">
      <alignment horizontal="center" shrinkToFit="1"/>
    </xf>
    <xf numFmtId="0" fontId="25" fillId="0" borderId="0" xfId="0" applyFont="1" applyAlignment="1">
      <alignment vertical="center"/>
    </xf>
    <xf numFmtId="0" fontId="33" fillId="0" borderId="13" xfId="0" applyFont="1" applyFill="1" applyBorder="1" applyAlignment="1">
      <alignment horizontal="center" shrinkToFit="1"/>
    </xf>
    <xf numFmtId="0" fontId="34" fillId="0" borderId="2" xfId="0" applyFont="1" applyBorder="1" applyAlignment="1">
      <alignment horizontal="right"/>
    </xf>
    <xf numFmtId="0" fontId="33" fillId="0" borderId="9" xfId="0" applyFont="1" applyFill="1" applyBorder="1" applyAlignment="1">
      <alignment shrinkToFit="1"/>
    </xf>
    <xf numFmtId="0" fontId="34" fillId="0" borderId="9" xfId="0" applyFont="1" applyFill="1" applyBorder="1"/>
    <xf numFmtId="0" fontId="34" fillId="0" borderId="23" xfId="0" applyFont="1" applyFill="1" applyBorder="1"/>
    <xf numFmtId="0" fontId="34" fillId="0" borderId="2" xfId="0" applyFont="1" applyBorder="1"/>
    <xf numFmtId="0" fontId="34" fillId="0" borderId="24" xfId="0" applyFont="1" applyBorder="1"/>
    <xf numFmtId="0" fontId="34" fillId="0" borderId="2" xfId="0" applyFont="1" applyFill="1" applyBorder="1"/>
    <xf numFmtId="49" fontId="35" fillId="0" borderId="2" xfId="0" applyNumberFormat="1" applyFont="1" applyFill="1" applyBorder="1" applyAlignment="1">
      <alignment horizontal="right"/>
    </xf>
    <xf numFmtId="0" fontId="34" fillId="0" borderId="2" xfId="0" applyFont="1" applyFill="1" applyBorder="1" applyAlignment="1">
      <alignment horizontal="right"/>
    </xf>
    <xf numFmtId="0" fontId="34" fillId="0" borderId="24" xfId="0" applyFont="1" applyFill="1" applyBorder="1"/>
    <xf numFmtId="0" fontId="34" fillId="0" borderId="4" xfId="0" applyFont="1" applyBorder="1" applyAlignment="1">
      <alignment shrinkToFit="1"/>
    </xf>
    <xf numFmtId="0" fontId="34" fillId="0" borderId="12" xfId="0" applyFont="1" applyBorder="1" applyAlignment="1">
      <alignment shrinkToFit="1"/>
    </xf>
    <xf numFmtId="0" fontId="34" fillId="0" borderId="5" xfId="0" applyFont="1" applyBorder="1" applyAlignment="1">
      <alignment shrinkToFit="1"/>
    </xf>
    <xf numFmtId="0" fontId="36" fillId="0" borderId="12" xfId="0" applyFont="1" applyBorder="1" applyAlignment="1">
      <alignment shrinkToFit="1"/>
    </xf>
    <xf numFmtId="0" fontId="37" fillId="0" borderId="8" xfId="0" applyFont="1" applyFill="1" applyBorder="1"/>
    <xf numFmtId="0" fontId="37" fillId="4" borderId="8" xfId="0" applyFont="1" applyFill="1" applyBorder="1"/>
    <xf numFmtId="0" fontId="28" fillId="4" borderId="8" xfId="0" applyFont="1" applyFill="1" applyBorder="1"/>
    <xf numFmtId="0" fontId="6" fillId="4" borderId="3" xfId="0" applyFont="1" applyFill="1" applyBorder="1"/>
    <xf numFmtId="0" fontId="37" fillId="4" borderId="2" xfId="0" applyFont="1" applyFill="1" applyBorder="1"/>
    <xf numFmtId="0" fontId="28" fillId="4" borderId="2" xfId="0" applyFont="1" applyFill="1" applyBorder="1"/>
    <xf numFmtId="0" fontId="37" fillId="4" borderId="25" xfId="0" applyFont="1" applyFill="1" applyBorder="1"/>
    <xf numFmtId="0" fontId="28" fillId="4" borderId="25" xfId="0" applyFont="1" applyFill="1" applyBorder="1"/>
    <xf numFmtId="5" fontId="38" fillId="0" borderId="0" xfId="0" applyNumberFormat="1" applyFont="1" applyFill="1" applyAlignment="1">
      <alignment shrinkToFit="1"/>
    </xf>
    <xf numFmtId="5" fontId="38" fillId="0" borderId="1" xfId="0" applyNumberFormat="1" applyFont="1" applyFill="1" applyBorder="1" applyAlignment="1">
      <alignment shrinkToFit="1"/>
    </xf>
    <xf numFmtId="5" fontId="27" fillId="0" borderId="0" xfId="0" applyNumberFormat="1" applyFont="1" applyFill="1" applyAlignment="1">
      <alignment shrinkToFit="1"/>
    </xf>
    <xf numFmtId="0" fontId="39" fillId="2" borderId="0" xfId="0" applyFont="1" applyFill="1"/>
    <xf numFmtId="0" fontId="7" fillId="2" borderId="13" xfId="0" applyFont="1" applyFill="1" applyBorder="1" applyAlignment="1">
      <alignment horizontal="center" shrinkToFit="1"/>
    </xf>
    <xf numFmtId="0" fontId="10" fillId="5" borderId="0" xfId="0" applyFont="1" applyFill="1"/>
    <xf numFmtId="0" fontId="6" fillId="0" borderId="4" xfId="0" applyFont="1" applyBorder="1" applyAlignment="1">
      <alignment horizontal="center" vertical="center" wrapText="1"/>
    </xf>
    <xf numFmtId="0" fontId="40" fillId="0" borderId="7" xfId="0" applyFont="1" applyBorder="1" applyAlignment="1">
      <alignment shrinkToFit="1"/>
    </xf>
    <xf numFmtId="0" fontId="37" fillId="0" borderId="26" xfId="0" applyFont="1" applyBorder="1"/>
    <xf numFmtId="0" fontId="34" fillId="0" borderId="11" xfId="0" applyFont="1" applyBorder="1"/>
    <xf numFmtId="0" fontId="28" fillId="0" borderId="27" xfId="0" applyFont="1" applyBorder="1"/>
    <xf numFmtId="5" fontId="41" fillId="0" borderId="0" xfId="0" applyNumberFormat="1" applyFont="1" applyAlignment="1">
      <alignment shrinkToFit="1"/>
    </xf>
    <xf numFmtId="0" fontId="34" fillId="0" borderId="9" xfId="0" applyFont="1" applyBorder="1"/>
    <xf numFmtId="0" fontId="37" fillId="0" borderId="8" xfId="0" applyFont="1" applyBorder="1"/>
    <xf numFmtId="0" fontId="28" fillId="0" borderId="8" xfId="0" applyFont="1" applyBorder="1"/>
    <xf numFmtId="5" fontId="42" fillId="0" borderId="0" xfId="0" applyNumberFormat="1" applyFont="1" applyAlignment="1">
      <alignment shrinkToFit="1"/>
    </xf>
    <xf numFmtId="0" fontId="40" fillId="0" borderId="13" xfId="0" applyFont="1" applyBorder="1" applyAlignment="1">
      <alignment horizontal="center" shrinkToFit="1"/>
    </xf>
    <xf numFmtId="0" fontId="40" fillId="0" borderId="9" xfId="0" applyFont="1" applyBorder="1" applyAlignment="1">
      <alignment shrinkToFit="1"/>
    </xf>
    <xf numFmtId="49" fontId="43" fillId="0" borderId="2" xfId="0" applyNumberFormat="1" applyFont="1" applyBorder="1" applyAlignment="1">
      <alignment horizontal="right"/>
    </xf>
    <xf numFmtId="0" fontId="33" fillId="0" borderId="13" xfId="0" applyFont="1" applyBorder="1" applyAlignment="1">
      <alignment horizontal="center" shrinkToFit="1"/>
    </xf>
    <xf numFmtId="5" fontId="27" fillId="0" borderId="0" xfId="0" applyNumberFormat="1" applyFont="1" applyAlignment="1">
      <alignment shrinkToFit="1"/>
    </xf>
    <xf numFmtId="0" fontId="44" fillId="0" borderId="2" xfId="0" applyFont="1" applyBorder="1" applyAlignment="1">
      <alignment horizontal="center"/>
    </xf>
    <xf numFmtId="5" fontId="38" fillId="0" borderId="0" xfId="0" applyNumberFormat="1" applyFont="1" applyAlignment="1">
      <alignment shrinkToFit="1"/>
    </xf>
    <xf numFmtId="0" fontId="40" fillId="0" borderId="6" xfId="0" applyFont="1" applyBorder="1" applyAlignment="1">
      <alignment shrinkToFit="1"/>
    </xf>
    <xf numFmtId="0" fontId="37" fillId="0" borderId="25" xfId="0" applyFont="1" applyBorder="1"/>
    <xf numFmtId="0" fontId="28" fillId="0" borderId="25" xfId="0" applyFont="1" applyBorder="1"/>
    <xf numFmtId="0" fontId="33" fillId="0" borderId="28" xfId="0" applyFont="1" applyBorder="1" applyAlignment="1">
      <alignment horizontal="center" shrinkToFit="1"/>
    </xf>
    <xf numFmtId="0" fontId="28" fillId="0" borderId="29" xfId="0" applyFont="1" applyBorder="1"/>
    <xf numFmtId="0" fontId="45" fillId="0" borderId="28" xfId="0" applyFont="1" applyBorder="1" applyAlignment="1">
      <alignment horizontal="center" shrinkToFit="1"/>
    </xf>
    <xf numFmtId="0" fontId="33" fillId="0" borderId="14" xfId="0" applyFont="1" applyBorder="1" applyAlignment="1">
      <alignment shrinkToFit="1"/>
    </xf>
    <xf numFmtId="0" fontId="34" fillId="0" borderId="14" xfId="0" applyFont="1" applyBorder="1"/>
    <xf numFmtId="0" fontId="34" fillId="0" borderId="30" xfId="0" applyFont="1" applyBorder="1"/>
    <xf numFmtId="0" fontId="37" fillId="0" borderId="24" xfId="0" applyFont="1" applyBorder="1"/>
    <xf numFmtId="0" fontId="28" fillId="0" borderId="24" xfId="0" applyFont="1" applyBorder="1"/>
    <xf numFmtId="0" fontId="33" fillId="0" borderId="10" xfId="0" applyFont="1" applyBorder="1" applyAlignment="1">
      <alignment horizontal="center" shrinkToFit="1"/>
    </xf>
    <xf numFmtId="0" fontId="29" fillId="0" borderId="16" xfId="0" applyFont="1" applyBorder="1" applyAlignment="1">
      <alignment shrinkToFit="1"/>
    </xf>
    <xf numFmtId="0" fontId="37" fillId="0" borderId="31" xfId="0" applyFont="1" applyBorder="1"/>
    <xf numFmtId="0" fontId="28" fillId="0" borderId="31" xfId="0" applyFont="1" applyBorder="1"/>
    <xf numFmtId="0" fontId="37" fillId="0" borderId="8" xfId="0" applyFont="1" applyBorder="1" applyAlignment="1">
      <alignment horizontal="right"/>
    </xf>
    <xf numFmtId="49" fontId="46" fillId="0" borderId="1" xfId="0" applyNumberFormat="1" applyFont="1" applyBorder="1" applyAlignment="1">
      <alignment horizontal="left" shrinkToFit="1"/>
    </xf>
    <xf numFmtId="49" fontId="35" fillId="0" borderId="2" xfId="0" applyNumberFormat="1" applyFont="1" applyBorder="1" applyAlignment="1">
      <alignment horizontal="right"/>
    </xf>
    <xf numFmtId="0" fontId="33" fillId="0" borderId="32" xfId="0" applyFont="1" applyBorder="1" applyAlignment="1">
      <alignment horizontal="center" shrinkToFit="1"/>
    </xf>
    <xf numFmtId="0" fontId="33" fillId="0" borderId="33" xfId="0" applyFont="1" applyBorder="1" applyAlignment="1">
      <alignment horizontal="center" shrinkToFit="1"/>
    </xf>
    <xf numFmtId="0" fontId="33" fillId="0" borderId="1" xfId="0" applyFont="1" applyBorder="1" applyAlignment="1">
      <alignment shrinkToFit="1"/>
    </xf>
    <xf numFmtId="0" fontId="34" fillId="0" borderId="3" xfId="0" applyFont="1" applyBorder="1"/>
    <xf numFmtId="0" fontId="34" fillId="0" borderId="34" xfId="0" applyFont="1" applyBorder="1"/>
    <xf numFmtId="0" fontId="37" fillId="0" borderId="2" xfId="0" applyFont="1" applyBorder="1"/>
    <xf numFmtId="0" fontId="28" fillId="0" borderId="2" xfId="0" applyFont="1" applyBorder="1"/>
    <xf numFmtId="0" fontId="37" fillId="0" borderId="27" xfId="0" applyFont="1" applyBorder="1"/>
    <xf numFmtId="0" fontId="34" fillId="0" borderId="26" xfId="0" applyFont="1" applyBorder="1" applyAlignment="1">
      <alignment horizontal="right"/>
    </xf>
    <xf numFmtId="0" fontId="33" fillId="0" borderId="35" xfId="0" applyFont="1" applyBorder="1" applyAlignment="1">
      <alignment horizontal="center" shrinkToFit="1"/>
    </xf>
    <xf numFmtId="0" fontId="37" fillId="0" borderId="36" xfId="0" applyFont="1" applyBorder="1"/>
    <xf numFmtId="0" fontId="28" fillId="0" borderId="36" xfId="0" applyFont="1" applyBorder="1"/>
    <xf numFmtId="0" fontId="29" fillId="2" borderId="6" xfId="0" applyFont="1" applyFill="1" applyBorder="1" applyAlignment="1">
      <alignment vertical="center" shrinkToFit="1"/>
    </xf>
    <xf numFmtId="0" fontId="33" fillId="0" borderId="37" xfId="0" applyFont="1" applyBorder="1" applyAlignment="1">
      <alignment horizontal="center" shrinkToFit="1"/>
    </xf>
    <xf numFmtId="0" fontId="33" fillId="0" borderId="21" xfId="0" applyFont="1" applyBorder="1" applyAlignment="1">
      <alignment vertical="center" shrinkToFit="1"/>
    </xf>
    <xf numFmtId="0" fontId="34" fillId="0" borderId="36" xfId="0" applyFont="1" applyBorder="1"/>
    <xf numFmtId="0" fontId="34" fillId="0" borderId="1" xfId="0" applyFont="1" applyBorder="1"/>
    <xf numFmtId="0" fontId="47" fillId="0" borderId="34" xfId="0" applyFont="1" applyBorder="1"/>
    <xf numFmtId="0" fontId="33" fillId="0" borderId="38" xfId="0" applyFont="1" applyBorder="1" applyAlignment="1">
      <alignment horizontal="center" shrinkToFit="1"/>
    </xf>
    <xf numFmtId="0" fontId="33" fillId="0" borderId="4" xfId="0" applyFont="1" applyBorder="1" applyAlignment="1">
      <alignment shrinkToFit="1"/>
    </xf>
    <xf numFmtId="0" fontId="34" fillId="0" borderId="39" xfId="0" applyFont="1" applyBorder="1"/>
    <xf numFmtId="0" fontId="34" fillId="0" borderId="12" xfId="0" applyFont="1" applyBorder="1"/>
    <xf numFmtId="0" fontId="48" fillId="0" borderId="5" xfId="0" applyFont="1" applyBorder="1"/>
    <xf numFmtId="0" fontId="34" fillId="0" borderId="4" xfId="0" applyFont="1" applyBorder="1"/>
    <xf numFmtId="0" fontId="39" fillId="0" borderId="5" xfId="0" applyFont="1" applyBorder="1"/>
    <xf numFmtId="0" fontId="34" fillId="0" borderId="5" xfId="0" applyFont="1" applyBorder="1"/>
    <xf numFmtId="0" fontId="49" fillId="0" borderId="19" xfId="0" applyFont="1" applyBorder="1" applyAlignment="1">
      <alignment shrinkToFit="1"/>
    </xf>
    <xf numFmtId="0" fontId="49" fillId="0" borderId="30" xfId="0" applyFont="1" applyBorder="1" applyAlignment="1">
      <alignment shrinkToFit="1"/>
    </xf>
    <xf numFmtId="0" fontId="49" fillId="0" borderId="24" xfId="0" applyFont="1" applyBorder="1" applyAlignment="1">
      <alignment shrinkToFit="1"/>
    </xf>
    <xf numFmtId="0" fontId="49" fillId="0" borderId="14" xfId="0" applyFont="1" applyBorder="1" applyAlignment="1">
      <alignment shrinkToFit="1"/>
    </xf>
    <xf numFmtId="0" fontId="46" fillId="0" borderId="24" xfId="0" applyFont="1" applyBorder="1" applyAlignment="1">
      <alignment shrinkToFit="1"/>
    </xf>
    <xf numFmtId="5" fontId="25" fillId="0" borderId="0" xfId="0" applyNumberFormat="1" applyFont="1" applyAlignment="1">
      <alignment shrinkToFit="1"/>
    </xf>
    <xf numFmtId="0" fontId="28" fillId="5" borderId="1" xfId="0" applyFont="1" applyFill="1" applyBorder="1"/>
    <xf numFmtId="0" fontId="32" fillId="0" borderId="23" xfId="0" applyFont="1" applyBorder="1"/>
    <xf numFmtId="0" fontId="32" fillId="0" borderId="9" xfId="0" applyFont="1" applyBorder="1"/>
    <xf numFmtId="0" fontId="50" fillId="0" borderId="9" xfId="0" applyFont="1" applyBorder="1"/>
    <xf numFmtId="0" fontId="32" fillId="0" borderId="40" xfId="0" applyFont="1" applyBorder="1"/>
    <xf numFmtId="0" fontId="50" fillId="5" borderId="23" xfId="0" applyFont="1" applyFill="1" applyBorder="1"/>
    <xf numFmtId="0" fontId="50" fillId="5" borderId="20" xfId="0" applyFont="1" applyFill="1" applyBorder="1"/>
    <xf numFmtId="0" fontId="51" fillId="0" borderId="20" xfId="0" applyFont="1" applyBorder="1"/>
    <xf numFmtId="0" fontId="50" fillId="0" borderId="20" xfId="0" applyFont="1" applyBorder="1"/>
    <xf numFmtId="0" fontId="32" fillId="0" borderId="41" xfId="0" applyFont="1" applyBorder="1"/>
    <xf numFmtId="0" fontId="32" fillId="0" borderId="42" xfId="0" applyFont="1" applyBorder="1"/>
    <xf numFmtId="0" fontId="32" fillId="0" borderId="43" xfId="0" applyFont="1" applyBorder="1"/>
    <xf numFmtId="0" fontId="32" fillId="4" borderId="43" xfId="0" applyFont="1" applyFill="1" applyBorder="1"/>
    <xf numFmtId="0" fontId="32" fillId="4" borderId="23" xfId="0" applyFont="1" applyFill="1" applyBorder="1"/>
    <xf numFmtId="0" fontId="32" fillId="4" borderId="3" xfId="0" applyFont="1" applyFill="1" applyBorder="1"/>
    <xf numFmtId="0" fontId="32" fillId="4" borderId="34" xfId="0" applyFont="1" applyFill="1" applyBorder="1"/>
    <xf numFmtId="0" fontId="32" fillId="0" borderId="44" xfId="0" applyFont="1" applyBorder="1"/>
    <xf numFmtId="0" fontId="32" fillId="4" borderId="44" xfId="0" applyFont="1" applyFill="1" applyBorder="1"/>
    <xf numFmtId="0" fontId="32" fillId="4" borderId="20" xfId="0" applyFont="1" applyFill="1" applyBorder="1"/>
    <xf numFmtId="0" fontId="50" fillId="0" borderId="43" xfId="0" applyFont="1" applyBorder="1"/>
    <xf numFmtId="0" fontId="32" fillId="0" borderId="3" xfId="0" applyFont="1" applyBorder="1"/>
    <xf numFmtId="0" fontId="32" fillId="0" borderId="34" xfId="0" applyFont="1" applyBorder="1"/>
    <xf numFmtId="0" fontId="32" fillId="0" borderId="45" xfId="0" applyFont="1" applyBorder="1"/>
    <xf numFmtId="0" fontId="32" fillId="0" borderId="46" xfId="0" applyFont="1" applyBorder="1"/>
    <xf numFmtId="0" fontId="32" fillId="3" borderId="43" xfId="0" applyFont="1" applyFill="1" applyBorder="1"/>
    <xf numFmtId="0" fontId="32" fillId="3" borderId="23" xfId="0" applyFont="1" applyFill="1" applyBorder="1"/>
    <xf numFmtId="0" fontId="50" fillId="0" borderId="23" xfId="0" applyFont="1" applyBorder="1"/>
    <xf numFmtId="0" fontId="32" fillId="0" borderId="22" xfId="0" applyFont="1" applyBorder="1"/>
    <xf numFmtId="0" fontId="32" fillId="0" borderId="47" xfId="0" applyFont="1" applyBorder="1"/>
    <xf numFmtId="0" fontId="32" fillId="0" borderId="7" xfId="0" applyFont="1" applyBorder="1"/>
    <xf numFmtId="0" fontId="32" fillId="0" borderId="23" xfId="0" applyFont="1" applyBorder="1" applyAlignment="1">
      <alignment shrinkToFit="1"/>
    </xf>
    <xf numFmtId="0" fontId="51" fillId="0" borderId="6" xfId="0" applyFont="1" applyBorder="1"/>
    <xf numFmtId="0" fontId="51" fillId="0" borderId="20" xfId="0" applyFont="1" applyBorder="1" applyAlignment="1">
      <alignment shrinkToFit="1"/>
    </xf>
    <xf numFmtId="0" fontId="32" fillId="0" borderId="21" xfId="0" applyFont="1" applyBorder="1"/>
    <xf numFmtId="0" fontId="50" fillId="0" borderId="46" xfId="0" applyFont="1" applyBorder="1"/>
    <xf numFmtId="0" fontId="51" fillId="0" borderId="46" xfId="0" applyFont="1" applyBorder="1"/>
    <xf numFmtId="0" fontId="48" fillId="0" borderId="41" xfId="0" applyFont="1" applyBorder="1"/>
    <xf numFmtId="0" fontId="48" fillId="0" borderId="42" xfId="0" applyFont="1" applyBorder="1"/>
    <xf numFmtId="0" fontId="48" fillId="0" borderId="43" xfId="0" applyFont="1" applyBorder="1"/>
    <xf numFmtId="0" fontId="48" fillId="0" borderId="23" xfId="0" applyFont="1" applyBorder="1"/>
    <xf numFmtId="0" fontId="48" fillId="4" borderId="43" xfId="0" applyFont="1" applyFill="1" applyBorder="1"/>
    <xf numFmtId="0" fontId="48" fillId="4" borderId="23" xfId="0" applyFont="1" applyFill="1" applyBorder="1"/>
    <xf numFmtId="0" fontId="48" fillId="4" borderId="44" xfId="0" applyFont="1" applyFill="1" applyBorder="1"/>
    <xf numFmtId="0" fontId="48" fillId="4" borderId="34" xfId="0" applyFont="1" applyFill="1" applyBorder="1"/>
    <xf numFmtId="0" fontId="48" fillId="0" borderId="44" xfId="0" applyFont="1" applyBorder="1"/>
    <xf numFmtId="0" fontId="48" fillId="0" borderId="20" xfId="0" applyFont="1" applyBorder="1"/>
    <xf numFmtId="0" fontId="48" fillId="4" borderId="20" xfId="0" applyFont="1" applyFill="1" applyBorder="1"/>
    <xf numFmtId="0" fontId="48" fillId="0" borderId="3" xfId="0" applyFont="1" applyBorder="1"/>
    <xf numFmtId="0" fontId="48" fillId="0" borderId="34" xfId="0" applyFont="1" applyBorder="1"/>
    <xf numFmtId="0" fontId="48" fillId="0" borderId="45" xfId="0" applyFont="1" applyBorder="1"/>
    <xf numFmtId="0" fontId="48" fillId="0" borderId="46" xfId="0" applyFont="1" applyBorder="1"/>
    <xf numFmtId="0" fontId="48" fillId="3" borderId="43" xfId="0" applyFont="1" applyFill="1" applyBorder="1"/>
    <xf numFmtId="0" fontId="48" fillId="3" borderId="23" xfId="0" applyFont="1" applyFill="1" applyBorder="1"/>
    <xf numFmtId="0" fontId="37" fillId="5" borderId="23" xfId="0" applyFont="1" applyFill="1" applyBorder="1"/>
    <xf numFmtId="0" fontId="48" fillId="0" borderId="22" xfId="0" applyFont="1" applyBorder="1"/>
    <xf numFmtId="0" fontId="48" fillId="0" borderId="47" xfId="0" applyFont="1" applyBorder="1"/>
    <xf numFmtId="0" fontId="48" fillId="0" borderId="7" xfId="0" applyFont="1" applyBorder="1"/>
    <xf numFmtId="0" fontId="48" fillId="0" borderId="9" xfId="0" applyFont="1" applyBorder="1"/>
    <xf numFmtId="0" fontId="37" fillId="0" borderId="23" xfId="0" applyFont="1" applyBorder="1"/>
    <xf numFmtId="0" fontId="48" fillId="3" borderId="9" xfId="0" applyFont="1" applyFill="1" applyBorder="1"/>
    <xf numFmtId="0" fontId="52" fillId="0" borderId="6" xfId="0" applyFont="1" applyBorder="1"/>
    <xf numFmtId="0" fontId="48" fillId="0" borderId="21" xfId="0" applyFont="1" applyBorder="1"/>
    <xf numFmtId="0" fontId="37" fillId="0" borderId="45" xfId="0" applyFont="1" applyBorder="1"/>
    <xf numFmtId="0" fontId="37" fillId="0" borderId="46" xfId="0" applyFont="1" applyBorder="1"/>
    <xf numFmtId="0" fontId="48" fillId="0" borderId="40" xfId="0" applyFont="1" applyBorder="1"/>
    <xf numFmtId="0" fontId="53" fillId="5" borderId="23" xfId="0" applyFont="1" applyFill="1" applyBorder="1"/>
    <xf numFmtId="0" fontId="48" fillId="0" borderId="6" xfId="0" applyFont="1" applyBorder="1"/>
    <xf numFmtId="0" fontId="52" fillId="0" borderId="20" xfId="0" applyFont="1" applyBorder="1"/>
    <xf numFmtId="0" fontId="48" fillId="0" borderId="14" xfId="0" applyFont="1" applyBorder="1"/>
    <xf numFmtId="0" fontId="48" fillId="0" borderId="30" xfId="0" applyFont="1" applyBorder="1"/>
    <xf numFmtId="0" fontId="51" fillId="0" borderId="42" xfId="0" applyFont="1" applyBorder="1"/>
    <xf numFmtId="0" fontId="51" fillId="0" borderId="23" xfId="0" applyFont="1" applyBorder="1"/>
    <xf numFmtId="0" fontId="54" fillId="0" borderId="2" xfId="0" applyFont="1" applyFill="1" applyBorder="1"/>
    <xf numFmtId="0" fontId="55" fillId="0" borderId="0" xfId="0" applyFont="1" applyAlignment="1">
      <alignment horizontal="center" shrinkToFit="1"/>
    </xf>
    <xf numFmtId="0" fontId="56" fillId="0" borderId="0" xfId="0" applyFont="1" applyAlignment="1">
      <alignment horizontal="right" shrinkToFit="1"/>
    </xf>
    <xf numFmtId="0" fontId="57" fillId="0" borderId="0" xfId="0" applyFont="1" applyAlignment="1">
      <alignment horizontal="left" shrinkToFit="1"/>
    </xf>
    <xf numFmtId="49" fontId="57" fillId="0" borderId="1" xfId="0" applyNumberFormat="1" applyFont="1" applyBorder="1" applyAlignment="1">
      <alignment horizontal="left" shrinkToFit="1"/>
    </xf>
    <xf numFmtId="49" fontId="57" fillId="0" borderId="1" xfId="0" applyNumberFormat="1" applyFont="1" applyFill="1" applyBorder="1" applyAlignment="1">
      <alignment horizontal="left" shrinkToFit="1"/>
    </xf>
    <xf numFmtId="0" fontId="50" fillId="5" borderId="9" xfId="0" applyFont="1" applyFill="1" applyBorder="1"/>
    <xf numFmtId="0" fontId="48" fillId="0" borderId="9" xfId="0" applyFont="1" applyFill="1" applyBorder="1"/>
    <xf numFmtId="0" fontId="48" fillId="0" borderId="23" xfId="0" applyFont="1" applyFill="1" applyBorder="1"/>
    <xf numFmtId="0" fontId="6" fillId="0" borderId="48" xfId="0" applyFont="1" applyBorder="1" applyAlignment="1">
      <alignment horizontal="center" vertical="center" wrapText="1"/>
    </xf>
    <xf numFmtId="0" fontId="6" fillId="3" borderId="48" xfId="0" applyFont="1" applyFill="1" applyBorder="1"/>
    <xf numFmtId="0" fontId="6" fillId="0" borderId="48" xfId="0" applyFont="1" applyBorder="1"/>
    <xf numFmtId="0" fontId="28" fillId="5" borderId="48" xfId="0" applyFont="1" applyFill="1" applyBorder="1"/>
    <xf numFmtId="0" fontId="6" fillId="4" borderId="48" xfId="0" applyFont="1" applyFill="1" applyBorder="1"/>
    <xf numFmtId="0" fontId="4" fillId="0" borderId="48" xfId="0" applyFont="1" applyBorder="1"/>
    <xf numFmtId="0" fontId="48" fillId="0" borderId="7" xfId="0" applyFont="1" applyFill="1" applyBorder="1"/>
    <xf numFmtId="0" fontId="48" fillId="0" borderId="40" xfId="0" applyFont="1" applyFill="1" applyBorder="1"/>
    <xf numFmtId="0" fontId="37" fillId="0" borderId="26" xfId="0" applyFont="1" applyFill="1" applyBorder="1"/>
    <xf numFmtId="0" fontId="34" fillId="0" borderId="11" xfId="0" applyFont="1" applyFill="1" applyBorder="1"/>
    <xf numFmtId="0" fontId="32" fillId="0" borderId="40" xfId="0" applyFont="1" applyFill="1" applyBorder="1"/>
    <xf numFmtId="0" fontId="28" fillId="0" borderId="27" xfId="0" applyFont="1" applyFill="1" applyBorder="1"/>
    <xf numFmtId="0" fontId="32" fillId="0" borderId="23" xfId="0" applyFont="1" applyFill="1" applyBorder="1"/>
    <xf numFmtId="0" fontId="32" fillId="0" borderId="9" xfId="0" applyFont="1" applyFill="1" applyBorder="1"/>
    <xf numFmtId="0" fontId="50" fillId="0" borderId="23" xfId="0" applyFont="1" applyFill="1" applyBorder="1"/>
    <xf numFmtId="0" fontId="53" fillId="0" borderId="23" xfId="0" applyFont="1" applyFill="1" applyBorder="1"/>
    <xf numFmtId="0" fontId="37" fillId="0" borderId="23" xfId="0" applyFont="1" applyFill="1" applyBorder="1"/>
    <xf numFmtId="0" fontId="50" fillId="0" borderId="9" xfId="0" applyFont="1" applyFill="1" applyBorder="1"/>
    <xf numFmtId="0" fontId="48" fillId="0" borderId="6" xfId="0" applyFont="1" applyFill="1" applyBorder="1"/>
    <xf numFmtId="0" fontId="48" fillId="0" borderId="20" xfId="0" applyFont="1" applyFill="1" applyBorder="1"/>
    <xf numFmtId="0" fontId="37" fillId="0" borderId="25" xfId="0" applyFont="1" applyFill="1" applyBorder="1"/>
    <xf numFmtId="0" fontId="32" fillId="0" borderId="6" xfId="0" applyFont="1" applyFill="1" applyBorder="1"/>
    <xf numFmtId="0" fontId="32" fillId="0" borderId="20" xfId="0" applyFont="1" applyFill="1" applyBorder="1"/>
    <xf numFmtId="0" fontId="50" fillId="0" borderId="20" xfId="0" applyFont="1" applyFill="1" applyBorder="1"/>
    <xf numFmtId="0" fontId="28" fillId="0" borderId="25" xfId="0" applyFont="1" applyFill="1" applyBorder="1"/>
    <xf numFmtId="0" fontId="52" fillId="0" borderId="6" xfId="0" applyFont="1" applyFill="1" applyBorder="1"/>
    <xf numFmtId="0" fontId="52" fillId="0" borderId="20" xfId="0" applyFont="1" applyFill="1" applyBorder="1"/>
    <xf numFmtId="0" fontId="51" fillId="0" borderId="20" xfId="0" applyFont="1" applyFill="1" applyBorder="1"/>
    <xf numFmtId="0" fontId="28" fillId="0" borderId="29" xfId="0" applyFont="1" applyFill="1" applyBorder="1"/>
    <xf numFmtId="0" fontId="48" fillId="0" borderId="14" xfId="0" applyFont="1" applyFill="1" applyBorder="1"/>
    <xf numFmtId="0" fontId="48" fillId="0" borderId="30" xfId="0" applyFont="1" applyFill="1" applyBorder="1"/>
    <xf numFmtId="0" fontId="37" fillId="0" borderId="24" xfId="0" applyFont="1" applyFill="1" applyBorder="1"/>
    <xf numFmtId="0" fontId="34" fillId="0" borderId="14" xfId="0" applyFont="1" applyFill="1" applyBorder="1"/>
    <xf numFmtId="0" fontId="34" fillId="0" borderId="30" xfId="0" applyFont="1" applyFill="1" applyBorder="1"/>
    <xf numFmtId="0" fontId="28" fillId="0" borderId="24" xfId="0" applyFont="1" applyFill="1" applyBorder="1"/>
    <xf numFmtId="0" fontId="48" fillId="0" borderId="41" xfId="0" applyFont="1" applyFill="1" applyBorder="1"/>
    <xf numFmtId="0" fontId="48" fillId="0" borderId="42" xfId="0" applyFont="1" applyFill="1" applyBorder="1"/>
    <xf numFmtId="0" fontId="37" fillId="0" borderId="31" xfId="0" applyFont="1" applyFill="1" applyBorder="1"/>
    <xf numFmtId="0" fontId="32" fillId="0" borderId="41" xfId="0" applyFont="1" applyFill="1" applyBorder="1"/>
    <xf numFmtId="0" fontId="32" fillId="0" borderId="42" xfId="0" applyFont="1" applyFill="1" applyBorder="1"/>
    <xf numFmtId="0" fontId="28" fillId="0" borderId="31" xfId="0" applyFont="1" applyFill="1" applyBorder="1"/>
    <xf numFmtId="0" fontId="48" fillId="0" borderId="43" xfId="0" applyFont="1" applyFill="1" applyBorder="1"/>
    <xf numFmtId="0" fontId="37" fillId="0" borderId="8" xfId="0" applyFont="1" applyFill="1" applyBorder="1" applyAlignment="1">
      <alignment horizontal="right"/>
    </xf>
    <xf numFmtId="0" fontId="32" fillId="0" borderId="43" xfId="0" applyFont="1" applyFill="1" applyBorder="1"/>
    <xf numFmtId="0" fontId="48" fillId="0" borderId="44" xfId="0" applyFont="1" applyFill="1" applyBorder="1"/>
    <xf numFmtId="0" fontId="48" fillId="0" borderId="34" xfId="0" applyFont="1" applyFill="1" applyBorder="1"/>
    <xf numFmtId="0" fontId="37" fillId="0" borderId="2" xfId="0" applyFont="1" applyFill="1" applyBorder="1"/>
    <xf numFmtId="0" fontId="32" fillId="0" borderId="3" xfId="0" applyFont="1" applyFill="1" applyBorder="1"/>
    <xf numFmtId="0" fontId="32" fillId="0" borderId="34" xfId="0" applyFont="1" applyFill="1" applyBorder="1"/>
    <xf numFmtId="0" fontId="28" fillId="0" borderId="2" xfId="0" applyFont="1" applyFill="1" applyBorder="1"/>
    <xf numFmtId="0" fontId="32" fillId="0" borderId="44" xfId="0" applyFont="1" applyFill="1" applyBorder="1"/>
    <xf numFmtId="0" fontId="50" fillId="0" borderId="43" xfId="0" applyFont="1" applyFill="1" applyBorder="1"/>
    <xf numFmtId="0" fontId="48" fillId="0" borderId="3" xfId="0" applyFont="1" applyFill="1" applyBorder="1"/>
    <xf numFmtId="0" fontId="48" fillId="0" borderId="45" xfId="0" applyFont="1" applyFill="1" applyBorder="1"/>
    <xf numFmtId="0" fontId="48" fillId="0" borderId="46" xfId="0" applyFont="1" applyFill="1" applyBorder="1"/>
    <xf numFmtId="0" fontId="37" fillId="0" borderId="27" xfId="0" applyFont="1" applyFill="1" applyBorder="1"/>
    <xf numFmtId="0" fontId="32" fillId="0" borderId="45" xfId="0" applyFont="1" applyFill="1" applyBorder="1"/>
    <xf numFmtId="0" fontId="32" fillId="0" borderId="46" xfId="0" applyFont="1" applyFill="1" applyBorder="1"/>
    <xf numFmtId="0" fontId="6" fillId="0" borderId="8" xfId="0" applyFont="1" applyFill="1" applyBorder="1"/>
    <xf numFmtId="0" fontId="48" fillId="0" borderId="22" xfId="0" applyFont="1" applyFill="1" applyBorder="1"/>
    <xf numFmtId="0" fontId="48" fillId="0" borderId="47" xfId="0" applyFont="1" applyFill="1" applyBorder="1"/>
    <xf numFmtId="0" fontId="37" fillId="0" borderId="36" xfId="0" applyFont="1" applyFill="1" applyBorder="1"/>
    <xf numFmtId="0" fontId="32" fillId="0" borderId="22" xfId="0" applyFont="1" applyFill="1" applyBorder="1"/>
    <xf numFmtId="0" fontId="32" fillId="0" borderId="47" xfId="0" applyFont="1" applyFill="1" applyBorder="1"/>
    <xf numFmtId="0" fontId="28" fillId="0" borderId="36" xfId="0" applyFont="1" applyFill="1" applyBorder="1"/>
    <xf numFmtId="0" fontId="32" fillId="0" borderId="7" xfId="0" applyFont="1" applyFill="1" applyBorder="1"/>
    <xf numFmtId="0" fontId="32" fillId="0" borderId="23" xfId="0" applyFont="1" applyFill="1" applyBorder="1" applyAlignment="1">
      <alignment shrinkToFit="1"/>
    </xf>
    <xf numFmtId="0" fontId="51" fillId="0" borderId="6" xfId="0" applyFont="1" applyFill="1" applyBorder="1"/>
    <xf numFmtId="0" fontId="51" fillId="0" borderId="20" xfId="0" applyFont="1" applyFill="1" applyBorder="1" applyAlignment="1">
      <alignment shrinkToFit="1"/>
    </xf>
    <xf numFmtId="0" fontId="48" fillId="0" borderId="21" xfId="0" applyFont="1" applyFill="1" applyBorder="1"/>
    <xf numFmtId="0" fontId="32" fillId="0" borderId="21" xfId="0" applyFont="1" applyFill="1" applyBorder="1"/>
    <xf numFmtId="0" fontId="37" fillId="0" borderId="45" xfId="0" applyFont="1" applyFill="1" applyBorder="1"/>
    <xf numFmtId="0" fontId="37" fillId="0" borderId="46" xfId="0" applyFont="1" applyFill="1" applyBorder="1"/>
    <xf numFmtId="0" fontId="50" fillId="0" borderId="46" xfId="0" applyFont="1" applyFill="1" applyBorder="1"/>
    <xf numFmtId="0" fontId="51" fillId="0" borderId="46" xfId="0" applyFont="1" applyFill="1" applyBorder="1"/>
    <xf numFmtId="0" fontId="51" fillId="0" borderId="42" xfId="0" applyFont="1" applyFill="1" applyBorder="1"/>
    <xf numFmtId="0" fontId="51" fillId="0" borderId="23" xfId="0" applyFont="1" applyFill="1" applyBorder="1"/>
    <xf numFmtId="0" fontId="34" fillId="0" borderId="3" xfId="0" applyFont="1" applyFill="1" applyBorder="1"/>
    <xf numFmtId="0" fontId="34" fillId="0" borderId="34" xfId="0" applyFont="1" applyFill="1" applyBorder="1"/>
    <xf numFmtId="0" fontId="34" fillId="0" borderId="1" xfId="0" applyFont="1" applyFill="1" applyBorder="1"/>
    <xf numFmtId="0" fontId="47" fillId="0" borderId="34" xfId="0" applyFont="1" applyFill="1" applyBorder="1"/>
    <xf numFmtId="0" fontId="48" fillId="0" borderId="1" xfId="0" applyFont="1" applyFill="1" applyBorder="1"/>
    <xf numFmtId="0" fontId="32" fillId="0" borderId="1" xfId="0" applyFont="1" applyFill="1" applyBorder="1"/>
    <xf numFmtId="0" fontId="28" fillId="0" borderId="49" xfId="0" applyFont="1" applyFill="1" applyBorder="1"/>
    <xf numFmtId="0" fontId="6" fillId="0" borderId="3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6" fillId="0" borderId="19" xfId="0" applyFont="1" applyFill="1" applyBorder="1"/>
    <xf numFmtId="0" fontId="6" fillId="0" borderId="22" xfId="0" applyFont="1" applyFill="1" applyBorder="1"/>
    <xf numFmtId="0" fontId="6" fillId="0" borderId="11" xfId="0" applyFont="1" applyFill="1" applyBorder="1"/>
    <xf numFmtId="0" fontId="7" fillId="0" borderId="9" xfId="0" applyFont="1" applyFill="1" applyBorder="1" applyAlignment="1">
      <alignment shrinkToFit="1"/>
    </xf>
    <xf numFmtId="0" fontId="58" fillId="0" borderId="1" xfId="0" applyFont="1" applyFill="1" applyBorder="1"/>
    <xf numFmtId="0" fontId="22" fillId="0" borderId="16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0" fillId="2" borderId="1" xfId="0" applyFont="1" applyFill="1" applyBorder="1" applyAlignment="1">
      <alignment shrinkToFit="1"/>
    </xf>
    <xf numFmtId="0" fontId="29" fillId="2" borderId="28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horizontal="center" shrinkToFit="1"/>
    </xf>
    <xf numFmtId="0" fontId="40" fillId="0" borderId="28" xfId="0" applyFont="1" applyBorder="1" applyAlignment="1">
      <alignment horizontal="center" shrinkToFit="1"/>
    </xf>
    <xf numFmtId="0" fontId="7" fillId="0" borderId="7" xfId="0" applyFont="1" applyBorder="1" applyAlignment="1">
      <alignment wrapText="1" shrinkToFit="1"/>
    </xf>
    <xf numFmtId="49" fontId="5" fillId="5" borderId="11" xfId="0" applyNumberFormat="1" applyFont="1" applyFill="1" applyBorder="1" applyAlignment="1">
      <alignment horizontal="left" shrinkToFit="1"/>
    </xf>
    <xf numFmtId="0" fontId="7" fillId="2" borderId="9" xfId="0" applyFont="1" applyFill="1" applyBorder="1" applyAlignment="1">
      <alignment shrinkToFit="1"/>
    </xf>
    <xf numFmtId="0" fontId="29" fillId="2" borderId="13" xfId="0" applyFont="1" applyFill="1" applyBorder="1" applyAlignment="1">
      <alignment horizontal="center" shrinkToFit="1"/>
    </xf>
    <xf numFmtId="0" fontId="7" fillId="0" borderId="6" xfId="0" applyFont="1" applyFill="1" applyBorder="1" applyAlignment="1">
      <alignment vertical="center" shrinkToFit="1"/>
    </xf>
    <xf numFmtId="0" fontId="0" fillId="0" borderId="0" xfId="0" applyAlignment="1">
      <alignment horizontal="center" wrapText="1"/>
    </xf>
    <xf numFmtId="0" fontId="27" fillId="5" borderId="0" xfId="0" applyFont="1" applyFill="1"/>
    <xf numFmtId="0" fontId="0" fillId="5" borderId="0" xfId="0" applyFill="1"/>
    <xf numFmtId="0" fontId="59" fillId="6" borderId="0" xfId="0" applyFont="1" applyFill="1"/>
    <xf numFmtId="0" fontId="60" fillId="6" borderId="0" xfId="0" applyFont="1" applyFill="1"/>
    <xf numFmtId="0" fontId="0" fillId="6" borderId="0" xfId="0" applyFill="1"/>
    <xf numFmtId="49" fontId="5" fillId="6" borderId="1" xfId="0" applyNumberFormat="1" applyFont="1" applyFill="1" applyBorder="1" applyAlignment="1">
      <alignment horizontal="left" shrinkToFit="1"/>
    </xf>
    <xf numFmtId="0" fontId="6" fillId="6" borderId="3" xfId="0" applyFont="1" applyFill="1" applyBorder="1"/>
    <xf numFmtId="49" fontId="5" fillId="0" borderId="18" xfId="0" applyNumberFormat="1" applyFont="1" applyFill="1" applyBorder="1" applyAlignment="1">
      <alignment horizontal="left" shrinkToFit="1"/>
    </xf>
    <xf numFmtId="49" fontId="5" fillId="0" borderId="18" xfId="0" applyNumberFormat="1" applyFont="1" applyBorder="1" applyAlignment="1">
      <alignment horizontal="left" shrinkToFit="1"/>
    </xf>
    <xf numFmtId="49" fontId="5" fillId="5" borderId="18" xfId="0" applyNumberFormat="1" applyFont="1" applyFill="1" applyBorder="1" applyAlignment="1">
      <alignment horizontal="left" shrinkToFit="1"/>
    </xf>
    <xf numFmtId="49" fontId="46" fillId="0" borderId="18" xfId="0" applyNumberFormat="1" applyFont="1" applyBorder="1" applyAlignment="1">
      <alignment horizontal="left" shrinkToFit="1"/>
    </xf>
    <xf numFmtId="49" fontId="57" fillId="5" borderId="18" xfId="0" applyNumberFormat="1" applyFont="1" applyFill="1" applyBorder="1" applyAlignment="1">
      <alignment horizontal="left" shrinkToFit="1"/>
    </xf>
    <xf numFmtId="49" fontId="57" fillId="0" borderId="18" xfId="0" applyNumberFormat="1" applyFont="1" applyFill="1" applyBorder="1" applyAlignment="1">
      <alignment horizontal="left" shrinkToFit="1"/>
    </xf>
    <xf numFmtId="49" fontId="57" fillId="0" borderId="18" xfId="0" applyNumberFormat="1" applyFont="1" applyBorder="1" applyAlignment="1">
      <alignment horizontal="left" shrinkToFit="1"/>
    </xf>
    <xf numFmtId="49" fontId="61" fillId="0" borderId="18" xfId="0" applyNumberFormat="1" applyFont="1" applyBorder="1" applyAlignment="1">
      <alignment horizontal="left" shrinkToFit="1"/>
    </xf>
    <xf numFmtId="0" fontId="39" fillId="0" borderId="0" xfId="0" applyFont="1" applyFill="1"/>
    <xf numFmtId="0" fontId="6" fillId="5" borderId="1" xfId="0" applyFont="1" applyFill="1" applyBorder="1"/>
    <xf numFmtId="0" fontId="6" fillId="5" borderId="15" xfId="0" applyFont="1" applyFill="1" applyBorder="1"/>
    <xf numFmtId="0" fontId="6" fillId="5" borderId="3" xfId="0" applyFont="1" applyFill="1" applyBorder="1"/>
    <xf numFmtId="0" fontId="30" fillId="2" borderId="0" xfId="0" applyFont="1" applyFill="1"/>
    <xf numFmtId="0" fontId="0" fillId="2" borderId="0" xfId="0" applyFill="1"/>
    <xf numFmtId="49" fontId="46" fillId="2" borderId="18" xfId="0" applyNumberFormat="1" applyFont="1" applyFill="1" applyBorder="1" applyAlignment="1">
      <alignment horizontal="left" shrinkToFit="1"/>
    </xf>
    <xf numFmtId="0" fontId="27" fillId="2" borderId="0" xfId="0" applyFont="1" applyFill="1"/>
    <xf numFmtId="49" fontId="5" fillId="2" borderId="11" xfId="0" applyNumberFormat="1" applyFont="1" applyFill="1" applyBorder="1" applyAlignment="1">
      <alignment horizontal="left" shrinkToFit="1"/>
    </xf>
    <xf numFmtId="49" fontId="57" fillId="2" borderId="18" xfId="0" applyNumberFormat="1" applyFont="1" applyFill="1" applyBorder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30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62" fillId="0" borderId="50" xfId="0" applyFont="1" applyBorder="1" applyAlignment="1">
      <alignment horizontal="center"/>
    </xf>
    <xf numFmtId="0" fontId="30" fillId="0" borderId="50" xfId="0" applyFont="1" applyBorder="1" applyAlignment="1">
      <alignment horizontal="center"/>
    </xf>
    <xf numFmtId="0" fontId="27" fillId="0" borderId="0" xfId="0" applyFont="1" applyAlignment="1">
      <alignment shrinkToFit="1"/>
    </xf>
    <xf numFmtId="0" fontId="30" fillId="0" borderId="0" xfId="0" applyFont="1" applyAlignment="1"/>
    <xf numFmtId="0" fontId="21" fillId="0" borderId="0" xfId="0" applyFont="1" applyAlignment="1">
      <alignment horizontal="center" shrinkToFit="1"/>
    </xf>
    <xf numFmtId="0" fontId="2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66"/>
  <sheetViews>
    <sheetView tabSelected="1" zoomScale="90" zoomScaleNormal="90" zoomScaleSheetLayoutView="130" workbookViewId="0">
      <pane ySplit="4" topLeftCell="A42" activePane="bottomLeft" state="frozen"/>
      <selection pane="bottomLeft" activeCell="T67" sqref="T67"/>
    </sheetView>
  </sheetViews>
  <sheetFormatPr defaultRowHeight="13.5"/>
  <cols>
    <col min="1" max="1" width="2.875" style="11" customWidth="1"/>
    <col min="2" max="2" width="4.125" style="1" customWidth="1"/>
    <col min="3" max="3" width="6.375" style="1" customWidth="1"/>
    <col min="4" max="4" width="37.625" style="2" customWidth="1"/>
    <col min="5" max="10" width="2.125" customWidth="1"/>
    <col min="11" max="11" width="3.375" customWidth="1"/>
    <col min="12" max="17" width="2.125" customWidth="1"/>
    <col min="18" max="18" width="4" customWidth="1"/>
    <col min="19" max="19" width="5.25" customWidth="1"/>
    <col min="20" max="20" width="5.375" customWidth="1"/>
    <col min="21" max="21" width="10" customWidth="1"/>
    <col min="22" max="22" width="9.875" customWidth="1"/>
    <col min="23" max="23" width="5.375" customWidth="1"/>
    <col min="24" max="24" width="4.875" style="339" customWidth="1"/>
  </cols>
  <sheetData>
    <row r="1" spans="1:24" ht="7.5" customHeight="1">
      <c r="U1" s="10"/>
    </row>
    <row r="2" spans="1:24" s="3" customFormat="1" ht="28.5" customHeight="1">
      <c r="A2" s="68"/>
      <c r="B2" s="378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8"/>
      <c r="X2" s="340"/>
    </row>
    <row r="3" spans="1:24" ht="14.25" thickBot="1">
      <c r="D3" s="26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/>
      <c r="R3" s="22"/>
      <c r="S3" s="50"/>
      <c r="T3" s="25" t="s">
        <v>2</v>
      </c>
      <c r="U3" s="4"/>
      <c r="W3" s="50"/>
    </row>
    <row r="4" spans="1:24" ht="34.5" customHeight="1" thickTop="1" thickBot="1">
      <c r="B4" s="27" t="s">
        <v>3</v>
      </c>
      <c r="C4" s="28" t="s">
        <v>4</v>
      </c>
      <c r="D4" s="29" t="s">
        <v>5</v>
      </c>
      <c r="E4" s="13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1" t="s">
        <v>6</v>
      </c>
      <c r="L4" s="13">
        <v>1</v>
      </c>
      <c r="M4" s="30">
        <v>2</v>
      </c>
      <c r="N4" s="30">
        <v>3</v>
      </c>
      <c r="O4" s="30">
        <v>4</v>
      </c>
      <c r="P4" s="30">
        <v>5</v>
      </c>
      <c r="Q4" s="30">
        <v>6</v>
      </c>
      <c r="R4" s="31" t="s">
        <v>7</v>
      </c>
      <c r="S4" s="98" t="s">
        <v>8</v>
      </c>
      <c r="T4" s="14" t="s">
        <v>9</v>
      </c>
      <c r="U4" s="32" t="s">
        <v>10</v>
      </c>
      <c r="V4" s="350" t="s">
        <v>11</v>
      </c>
      <c r="W4" s="246" t="s">
        <v>12</v>
      </c>
      <c r="X4" s="339" t="s">
        <v>13</v>
      </c>
    </row>
    <row r="5" spans="1:24" ht="14.45" customHeight="1" thickTop="1">
      <c r="A5" s="12">
        <v>1</v>
      </c>
      <c r="B5" s="33">
        <v>101</v>
      </c>
      <c r="C5" s="51" t="s">
        <v>14</v>
      </c>
      <c r="D5" s="99" t="s">
        <v>15</v>
      </c>
      <c r="E5" s="252"/>
      <c r="F5" s="253"/>
      <c r="G5" s="253"/>
      <c r="H5" s="253"/>
      <c r="I5" s="253"/>
      <c r="J5" s="253"/>
      <c r="K5" s="254">
        <v>0</v>
      </c>
      <c r="L5" s="255"/>
      <c r="M5" s="256"/>
      <c r="N5" s="256"/>
      <c r="O5" s="256"/>
      <c r="P5" s="256"/>
      <c r="Q5" s="256"/>
      <c r="R5" s="257">
        <v>2</v>
      </c>
      <c r="S5" s="9">
        <f t="shared" ref="S5:S58" si="0">K5+R5</f>
        <v>2</v>
      </c>
      <c r="T5" s="70" t="s">
        <v>16</v>
      </c>
      <c r="U5" s="103">
        <f>S5*1000+7000</f>
        <v>9000</v>
      </c>
      <c r="W5" s="247">
        <v>4</v>
      </c>
      <c r="X5" s="339">
        <f>S5-W5</f>
        <v>-2</v>
      </c>
    </row>
    <row r="6" spans="1:24" ht="14.45" customHeight="1">
      <c r="A6" s="12">
        <f>A5+1</f>
        <v>2</v>
      </c>
      <c r="B6" s="33">
        <v>102</v>
      </c>
      <c r="C6" s="359" t="s">
        <v>17</v>
      </c>
      <c r="D6" s="34" t="s">
        <v>18</v>
      </c>
      <c r="E6" s="244"/>
      <c r="F6" s="245"/>
      <c r="G6" s="245"/>
      <c r="H6" s="245"/>
      <c r="I6" s="245"/>
      <c r="J6" s="245"/>
      <c r="K6" s="84">
        <v>7</v>
      </c>
      <c r="L6" s="72"/>
      <c r="M6" s="258"/>
      <c r="N6" s="258"/>
      <c r="O6" s="258"/>
      <c r="P6" s="258"/>
      <c r="Q6" s="258"/>
      <c r="R6" s="23">
        <v>11</v>
      </c>
      <c r="S6" s="9">
        <f t="shared" si="0"/>
        <v>18</v>
      </c>
      <c r="T6" s="74"/>
      <c r="U6" s="107">
        <f t="shared" ref="U6:U58" si="1">S6*1000+7000</f>
        <v>25000</v>
      </c>
      <c r="W6" s="248">
        <v>19</v>
      </c>
      <c r="X6" s="339">
        <f t="shared" ref="X6:X63" si="2">S6-W6</f>
        <v>-1</v>
      </c>
    </row>
    <row r="7" spans="1:24" ht="14.45" customHeight="1">
      <c r="A7" s="12">
        <v>3</v>
      </c>
      <c r="B7" s="343">
        <v>103</v>
      </c>
      <c r="C7" s="358" t="s">
        <v>19</v>
      </c>
      <c r="D7" s="336" t="s">
        <v>20</v>
      </c>
      <c r="E7" s="244"/>
      <c r="F7" s="245"/>
      <c r="G7" s="245"/>
      <c r="H7" s="245"/>
      <c r="I7" s="245"/>
      <c r="J7" s="245"/>
      <c r="K7" s="84">
        <v>4</v>
      </c>
      <c r="L7" s="259"/>
      <c r="M7" s="258"/>
      <c r="N7" s="258"/>
      <c r="O7" s="258"/>
      <c r="P7" s="260"/>
      <c r="Q7" s="258"/>
      <c r="R7" s="23">
        <v>9</v>
      </c>
      <c r="S7" s="9">
        <f t="shared" si="0"/>
        <v>13</v>
      </c>
      <c r="T7" s="74"/>
      <c r="U7" s="107">
        <f t="shared" si="1"/>
        <v>20000</v>
      </c>
      <c r="W7" s="248">
        <v>13</v>
      </c>
      <c r="X7" s="339">
        <f t="shared" si="2"/>
        <v>0</v>
      </c>
    </row>
    <row r="8" spans="1:24" ht="14.45" customHeight="1">
      <c r="A8" s="12">
        <v>4</v>
      </c>
      <c r="B8" s="108">
        <v>104</v>
      </c>
      <c r="C8" s="359" t="s">
        <v>21</v>
      </c>
      <c r="D8" s="109" t="s">
        <v>22</v>
      </c>
      <c r="E8" s="244"/>
      <c r="F8" s="245"/>
      <c r="G8" s="245"/>
      <c r="H8" s="245"/>
      <c r="I8" s="245"/>
      <c r="J8" s="245"/>
      <c r="K8" s="84">
        <v>2</v>
      </c>
      <c r="L8" s="259"/>
      <c r="M8" s="258"/>
      <c r="N8" s="258"/>
      <c r="O8" s="258"/>
      <c r="P8" s="258"/>
      <c r="Q8" s="258"/>
      <c r="R8" s="23">
        <v>8</v>
      </c>
      <c r="S8" s="367">
        <f t="shared" si="0"/>
        <v>10</v>
      </c>
      <c r="T8" s="74"/>
      <c r="U8" s="107">
        <f t="shared" si="1"/>
        <v>17000</v>
      </c>
      <c r="W8" s="248">
        <v>13</v>
      </c>
      <c r="X8" s="339">
        <f t="shared" si="2"/>
        <v>-3</v>
      </c>
    </row>
    <row r="9" spans="1:24" ht="14.45" customHeight="1">
      <c r="A9" s="12">
        <f t="shared" ref="A9:A17" si="3">A8+1</f>
        <v>5</v>
      </c>
      <c r="B9" s="108">
        <v>105</v>
      </c>
      <c r="C9" s="359" t="s">
        <v>23</v>
      </c>
      <c r="D9" s="109" t="s">
        <v>24</v>
      </c>
      <c r="E9" s="244"/>
      <c r="F9" s="245"/>
      <c r="G9" s="261"/>
      <c r="H9" s="245"/>
      <c r="I9" s="245"/>
      <c r="J9" s="262"/>
      <c r="K9" s="84">
        <v>16</v>
      </c>
      <c r="L9" s="263"/>
      <c r="M9" s="260"/>
      <c r="N9" s="260"/>
      <c r="O9" s="258"/>
      <c r="P9" s="260"/>
      <c r="Q9" s="258"/>
      <c r="R9" s="23">
        <v>23</v>
      </c>
      <c r="S9" s="337">
        <f t="shared" si="0"/>
        <v>39</v>
      </c>
      <c r="T9" s="110"/>
      <c r="U9" s="107">
        <f t="shared" si="1"/>
        <v>46000</v>
      </c>
      <c r="W9" s="249">
        <v>38</v>
      </c>
      <c r="X9" s="339">
        <f t="shared" si="2"/>
        <v>1</v>
      </c>
    </row>
    <row r="10" spans="1:24" ht="14.45" customHeight="1">
      <c r="A10" s="12">
        <f t="shared" si="3"/>
        <v>6</v>
      </c>
      <c r="B10" s="108">
        <v>107</v>
      </c>
      <c r="C10" s="359" t="s">
        <v>14</v>
      </c>
      <c r="D10" s="109" t="s">
        <v>25</v>
      </c>
      <c r="E10" s="244"/>
      <c r="F10" s="245"/>
      <c r="G10" s="245"/>
      <c r="H10" s="245"/>
      <c r="I10" s="245"/>
      <c r="J10" s="245"/>
      <c r="K10" s="84">
        <v>0</v>
      </c>
      <c r="L10" s="259"/>
      <c r="M10" s="258"/>
      <c r="N10" s="258"/>
      <c r="O10" s="258"/>
      <c r="P10" s="258"/>
      <c r="Q10" s="258"/>
      <c r="R10" s="23">
        <v>8</v>
      </c>
      <c r="S10" s="9">
        <f t="shared" si="0"/>
        <v>8</v>
      </c>
      <c r="T10" s="74"/>
      <c r="U10" s="107">
        <f t="shared" si="1"/>
        <v>15000</v>
      </c>
      <c r="W10" s="248">
        <v>11</v>
      </c>
      <c r="X10" s="339">
        <f t="shared" si="2"/>
        <v>-3</v>
      </c>
    </row>
    <row r="11" spans="1:24" ht="14.45" customHeight="1">
      <c r="A11" s="12">
        <f t="shared" si="3"/>
        <v>7</v>
      </c>
      <c r="B11" s="108">
        <v>108</v>
      </c>
      <c r="C11" s="359" t="s">
        <v>26</v>
      </c>
      <c r="D11" s="109" t="s">
        <v>27</v>
      </c>
      <c r="E11" s="244"/>
      <c r="F11" s="245"/>
      <c r="G11" s="245"/>
      <c r="H11" s="245"/>
      <c r="I11" s="245"/>
      <c r="J11" s="245"/>
      <c r="K11" s="84">
        <v>5</v>
      </c>
      <c r="L11" s="259"/>
      <c r="M11" s="258"/>
      <c r="N11" s="258"/>
      <c r="O11" s="258"/>
      <c r="P11" s="258"/>
      <c r="Q11" s="258"/>
      <c r="R11" s="23">
        <v>5</v>
      </c>
      <c r="S11" s="9">
        <f t="shared" si="0"/>
        <v>10</v>
      </c>
      <c r="T11" s="74"/>
      <c r="U11" s="107">
        <f t="shared" si="1"/>
        <v>17000</v>
      </c>
      <c r="W11" s="248">
        <v>9</v>
      </c>
      <c r="X11" s="339">
        <f t="shared" si="2"/>
        <v>1</v>
      </c>
    </row>
    <row r="12" spans="1:24" ht="14.45" customHeight="1">
      <c r="A12" s="12">
        <f t="shared" si="3"/>
        <v>8</v>
      </c>
      <c r="B12" s="108">
        <v>109</v>
      </c>
      <c r="C12" s="359" t="s">
        <v>28</v>
      </c>
      <c r="D12" s="109" t="s">
        <v>29</v>
      </c>
      <c r="E12" s="244"/>
      <c r="F12" s="245"/>
      <c r="G12" s="245"/>
      <c r="H12" s="245"/>
      <c r="I12" s="245"/>
      <c r="J12" s="245"/>
      <c r="K12" s="84">
        <v>7</v>
      </c>
      <c r="L12" s="259"/>
      <c r="M12" s="258"/>
      <c r="N12" s="258"/>
      <c r="O12" s="258"/>
      <c r="P12" s="258"/>
      <c r="Q12" s="258"/>
      <c r="R12" s="23">
        <v>1</v>
      </c>
      <c r="S12" s="9">
        <f t="shared" si="0"/>
        <v>8</v>
      </c>
      <c r="T12" s="74"/>
      <c r="U12" s="112">
        <f t="shared" si="1"/>
        <v>15000</v>
      </c>
      <c r="W12" s="248">
        <v>9</v>
      </c>
      <c r="X12" s="339">
        <f t="shared" si="2"/>
        <v>-1</v>
      </c>
    </row>
    <row r="13" spans="1:24" ht="14.45" customHeight="1">
      <c r="A13" s="12">
        <f t="shared" si="3"/>
        <v>9</v>
      </c>
      <c r="B13" s="108">
        <v>110</v>
      </c>
      <c r="C13" s="359" t="s">
        <v>30</v>
      </c>
      <c r="D13" s="109" t="s">
        <v>31</v>
      </c>
      <c r="E13" s="244"/>
      <c r="F13" s="245"/>
      <c r="G13" s="245"/>
      <c r="H13" s="245"/>
      <c r="I13" s="245"/>
      <c r="J13" s="245"/>
      <c r="K13" s="84">
        <v>5</v>
      </c>
      <c r="L13" s="263"/>
      <c r="M13" s="258"/>
      <c r="N13" s="258"/>
      <c r="O13" s="258"/>
      <c r="P13" s="258"/>
      <c r="Q13" s="258"/>
      <c r="R13" s="23">
        <v>18</v>
      </c>
      <c r="S13" s="9">
        <f t="shared" si="0"/>
        <v>23</v>
      </c>
      <c r="T13" s="113"/>
      <c r="U13" s="114">
        <f t="shared" si="1"/>
        <v>30000</v>
      </c>
      <c r="W13" s="248">
        <v>22</v>
      </c>
      <c r="X13" s="339">
        <f t="shared" si="2"/>
        <v>1</v>
      </c>
    </row>
    <row r="14" spans="1:24" ht="14.45" customHeight="1">
      <c r="A14" s="12">
        <v>10</v>
      </c>
      <c r="B14" s="108">
        <v>112</v>
      </c>
      <c r="C14" s="359" t="s">
        <v>32</v>
      </c>
      <c r="D14" s="109" t="s">
        <v>33</v>
      </c>
      <c r="E14" s="244"/>
      <c r="F14" s="245"/>
      <c r="G14" s="245"/>
      <c r="H14" s="245"/>
      <c r="I14" s="245"/>
      <c r="J14" s="245"/>
      <c r="K14" s="84">
        <v>4</v>
      </c>
      <c r="L14" s="72"/>
      <c r="M14" s="258"/>
      <c r="N14" s="258"/>
      <c r="O14" s="258"/>
      <c r="P14" s="258"/>
      <c r="Q14" s="258"/>
      <c r="R14" s="23">
        <v>6</v>
      </c>
      <c r="S14" s="9">
        <f t="shared" si="0"/>
        <v>10</v>
      </c>
      <c r="T14" s="76"/>
      <c r="U14" s="92">
        <f t="shared" si="1"/>
        <v>17000</v>
      </c>
      <c r="W14" s="248">
        <v>12</v>
      </c>
      <c r="X14" s="339">
        <f t="shared" si="2"/>
        <v>-2</v>
      </c>
    </row>
    <row r="15" spans="1:24" ht="14.45" customHeight="1">
      <c r="A15" s="12">
        <f t="shared" si="3"/>
        <v>11</v>
      </c>
      <c r="B15" s="108">
        <v>114</v>
      </c>
      <c r="C15" s="359" t="s">
        <v>34</v>
      </c>
      <c r="D15" s="115" t="s">
        <v>35</v>
      </c>
      <c r="E15" s="264"/>
      <c r="F15" s="265"/>
      <c r="G15" s="265"/>
      <c r="H15" s="265"/>
      <c r="I15" s="265"/>
      <c r="J15" s="265"/>
      <c r="K15" s="266">
        <v>3</v>
      </c>
      <c r="L15" s="267"/>
      <c r="M15" s="268"/>
      <c r="N15" s="268"/>
      <c r="O15" s="269"/>
      <c r="P15" s="268"/>
      <c r="Q15" s="268"/>
      <c r="R15" s="270">
        <v>9</v>
      </c>
      <c r="S15" s="9">
        <f t="shared" si="0"/>
        <v>12</v>
      </c>
      <c r="T15" s="76"/>
      <c r="U15" s="92">
        <f t="shared" si="1"/>
        <v>19000</v>
      </c>
      <c r="W15" s="248">
        <v>15</v>
      </c>
      <c r="X15" s="339">
        <f t="shared" si="2"/>
        <v>-3</v>
      </c>
    </row>
    <row r="16" spans="1:24" ht="14.45" customHeight="1">
      <c r="A16" s="12">
        <f t="shared" si="3"/>
        <v>12</v>
      </c>
      <c r="B16" s="108">
        <v>115</v>
      </c>
      <c r="C16" s="359" t="s">
        <v>36</v>
      </c>
      <c r="D16" s="115" t="s">
        <v>37</v>
      </c>
      <c r="E16" s="271"/>
      <c r="F16" s="265"/>
      <c r="G16" s="265"/>
      <c r="H16" s="272"/>
      <c r="I16" s="272"/>
      <c r="J16" s="265"/>
      <c r="K16" s="266">
        <v>6</v>
      </c>
      <c r="L16" s="267"/>
      <c r="M16" s="273"/>
      <c r="N16" s="268"/>
      <c r="O16" s="269"/>
      <c r="P16" s="268"/>
      <c r="Q16" s="268"/>
      <c r="R16" s="270">
        <v>12</v>
      </c>
      <c r="S16" s="9">
        <f t="shared" si="0"/>
        <v>18</v>
      </c>
      <c r="T16" s="76"/>
      <c r="U16" s="92">
        <f t="shared" si="1"/>
        <v>25000</v>
      </c>
      <c r="W16" s="248">
        <v>17</v>
      </c>
      <c r="X16" s="339">
        <f t="shared" si="2"/>
        <v>1</v>
      </c>
    </row>
    <row r="17" spans="1:29" ht="14.45" customHeight="1">
      <c r="A17" s="12">
        <f t="shared" si="3"/>
        <v>13</v>
      </c>
      <c r="B17" s="344">
        <v>117</v>
      </c>
      <c r="C17" s="359" t="s">
        <v>38</v>
      </c>
      <c r="D17" s="109" t="s">
        <v>39</v>
      </c>
      <c r="E17" s="244"/>
      <c r="F17" s="245"/>
      <c r="G17" s="245"/>
      <c r="H17" s="245"/>
      <c r="I17" s="245"/>
      <c r="J17" s="245"/>
      <c r="K17" s="84">
        <v>4</v>
      </c>
      <c r="L17" s="259"/>
      <c r="M17" s="258"/>
      <c r="N17" s="258"/>
      <c r="O17" s="258"/>
      <c r="P17" s="258"/>
      <c r="Q17" s="258"/>
      <c r="R17" s="274">
        <v>6</v>
      </c>
      <c r="S17" s="330">
        <f t="shared" si="0"/>
        <v>10</v>
      </c>
      <c r="T17" s="76"/>
      <c r="U17" s="93">
        <f t="shared" si="1"/>
        <v>17000</v>
      </c>
      <c r="W17" s="248">
        <v>13</v>
      </c>
      <c r="X17" s="339">
        <f t="shared" si="2"/>
        <v>-3</v>
      </c>
    </row>
    <row r="18" spans="1:29" ht="14.45" customHeight="1">
      <c r="A18" s="12">
        <v>14</v>
      </c>
      <c r="B18" s="342">
        <v>118</v>
      </c>
      <c r="C18" s="359" t="s">
        <v>40</v>
      </c>
      <c r="D18" s="341" t="s">
        <v>41</v>
      </c>
      <c r="E18" s="327"/>
      <c r="F18" s="291"/>
      <c r="G18" s="291"/>
      <c r="H18" s="291"/>
      <c r="I18" s="291"/>
      <c r="J18" s="291"/>
      <c r="K18" s="292">
        <v>1</v>
      </c>
      <c r="L18" s="328"/>
      <c r="M18" s="294"/>
      <c r="N18" s="294"/>
      <c r="O18" s="294"/>
      <c r="P18" s="294"/>
      <c r="Q18" s="294"/>
      <c r="R18" s="329">
        <v>0</v>
      </c>
      <c r="S18" s="9">
        <f t="shared" si="0"/>
        <v>1</v>
      </c>
      <c r="T18" s="76"/>
      <c r="U18" s="93">
        <f t="shared" si="1"/>
        <v>8000</v>
      </c>
      <c r="W18" s="248"/>
      <c r="X18" s="339">
        <f t="shared" si="2"/>
        <v>1</v>
      </c>
      <c r="Z18" s="370" t="s">
        <v>42</v>
      </c>
      <c r="AA18" s="370"/>
      <c r="AB18" s="370"/>
      <c r="AC18" s="370"/>
    </row>
    <row r="19" spans="1:29" ht="14.45" customHeight="1">
      <c r="A19" s="12">
        <v>15</v>
      </c>
      <c r="B19" s="342">
        <v>119</v>
      </c>
      <c r="C19" s="359" t="s">
        <v>43</v>
      </c>
      <c r="D19" s="341" t="s">
        <v>44</v>
      </c>
      <c r="E19" s="327"/>
      <c r="F19" s="291"/>
      <c r="G19" s="291"/>
      <c r="H19" s="291"/>
      <c r="I19" s="291"/>
      <c r="J19" s="291"/>
      <c r="K19" s="292">
        <v>0</v>
      </c>
      <c r="L19" s="328"/>
      <c r="M19" s="294"/>
      <c r="N19" s="294"/>
      <c r="O19" s="294"/>
      <c r="P19" s="294"/>
      <c r="Q19" s="294"/>
      <c r="R19" s="329">
        <v>2</v>
      </c>
      <c r="S19" s="9">
        <f t="shared" si="0"/>
        <v>2</v>
      </c>
      <c r="T19" s="76"/>
      <c r="U19" s="93">
        <f t="shared" si="1"/>
        <v>9000</v>
      </c>
      <c r="W19" s="248"/>
      <c r="X19" s="339">
        <f t="shared" si="2"/>
        <v>2</v>
      </c>
    </row>
    <row r="20" spans="1:29" ht="14.45" customHeight="1" thickBot="1">
      <c r="A20" s="12"/>
      <c r="B20" s="120"/>
      <c r="C20" s="52"/>
      <c r="D20" s="121"/>
      <c r="E20" s="275"/>
      <c r="F20" s="276"/>
      <c r="G20" s="276"/>
      <c r="H20" s="276"/>
      <c r="I20" s="276"/>
      <c r="J20" s="276"/>
      <c r="K20" s="277"/>
      <c r="L20" s="278"/>
      <c r="M20" s="279"/>
      <c r="N20" s="279"/>
      <c r="O20" s="279"/>
      <c r="P20" s="279"/>
      <c r="Q20" s="279"/>
      <c r="R20" s="280"/>
      <c r="S20" s="331"/>
      <c r="T20" s="79">
        <f>SUM(S5:S20)</f>
        <v>184</v>
      </c>
      <c r="U20" s="15"/>
      <c r="W20" s="248">
        <v>0</v>
      </c>
      <c r="X20" s="339">
        <f t="shared" si="2"/>
        <v>0</v>
      </c>
    </row>
    <row r="21" spans="1:29" ht="14.45" customHeight="1" thickTop="1">
      <c r="A21" s="12">
        <v>16</v>
      </c>
      <c r="B21" s="126">
        <v>201</v>
      </c>
      <c r="C21" s="53" t="s">
        <v>45</v>
      </c>
      <c r="D21" s="338" t="s">
        <v>46</v>
      </c>
      <c r="E21" s="281"/>
      <c r="F21" s="282"/>
      <c r="G21" s="282"/>
      <c r="H21" s="282"/>
      <c r="I21" s="282"/>
      <c r="J21" s="282"/>
      <c r="K21" s="283">
        <v>5</v>
      </c>
      <c r="L21" s="284"/>
      <c r="M21" s="285"/>
      <c r="N21" s="285"/>
      <c r="O21" s="285"/>
      <c r="P21" s="285"/>
      <c r="Q21" s="285"/>
      <c r="R21" s="286">
        <v>6</v>
      </c>
      <c r="S21" s="330">
        <f t="shared" si="0"/>
        <v>11</v>
      </c>
      <c r="T21" s="78" t="s">
        <v>47</v>
      </c>
      <c r="U21" s="92">
        <f t="shared" si="1"/>
        <v>18000</v>
      </c>
      <c r="W21" s="248">
        <v>1</v>
      </c>
      <c r="X21" s="339">
        <f t="shared" si="2"/>
        <v>10</v>
      </c>
    </row>
    <row r="22" spans="1:29" ht="14.45" customHeight="1">
      <c r="A22" s="12">
        <v>17</v>
      </c>
      <c r="B22" s="111">
        <v>204</v>
      </c>
      <c r="C22" s="359" t="s">
        <v>48</v>
      </c>
      <c r="D22" s="34" t="s">
        <v>49</v>
      </c>
      <c r="E22" s="287"/>
      <c r="F22" s="245"/>
      <c r="G22" s="245"/>
      <c r="H22" s="245"/>
      <c r="I22" s="245"/>
      <c r="J22" s="245"/>
      <c r="K22" s="288">
        <v>13</v>
      </c>
      <c r="L22" s="289"/>
      <c r="M22" s="258"/>
      <c r="N22" s="258"/>
      <c r="O22" s="258"/>
      <c r="P22" s="258"/>
      <c r="Q22" s="258"/>
      <c r="R22" s="23">
        <v>9</v>
      </c>
      <c r="S22" s="330">
        <f t="shared" si="0"/>
        <v>22</v>
      </c>
      <c r="T22" s="76"/>
      <c r="U22" s="92">
        <f t="shared" si="1"/>
        <v>29000</v>
      </c>
      <c r="W22" s="248">
        <v>25</v>
      </c>
      <c r="X22" s="339">
        <f t="shared" si="2"/>
        <v>-3</v>
      </c>
    </row>
    <row r="23" spans="1:29" ht="14.45" customHeight="1">
      <c r="A23" s="12">
        <f t="shared" ref="A23:A31" si="4">A22+1</f>
        <v>18</v>
      </c>
      <c r="B23" s="111">
        <v>205</v>
      </c>
      <c r="C23" s="359" t="s">
        <v>50</v>
      </c>
      <c r="D23" s="34" t="s">
        <v>51</v>
      </c>
      <c r="E23" s="287"/>
      <c r="F23" s="245"/>
      <c r="G23" s="245"/>
      <c r="H23" s="245"/>
      <c r="I23" s="245"/>
      <c r="J23" s="245"/>
      <c r="K23" s="84">
        <v>5</v>
      </c>
      <c r="L23" s="289"/>
      <c r="M23" s="258"/>
      <c r="N23" s="258"/>
      <c r="O23" s="258"/>
      <c r="P23" s="258"/>
      <c r="Q23" s="258"/>
      <c r="R23" s="23">
        <v>9</v>
      </c>
      <c r="S23" s="330">
        <f t="shared" si="0"/>
        <v>14</v>
      </c>
      <c r="T23" s="76"/>
      <c r="U23" s="92">
        <f t="shared" si="1"/>
        <v>21000</v>
      </c>
      <c r="W23" s="248">
        <v>17</v>
      </c>
      <c r="X23" s="339">
        <f t="shared" si="2"/>
        <v>-3</v>
      </c>
    </row>
    <row r="24" spans="1:29" ht="14.45" customHeight="1">
      <c r="A24" s="12">
        <f t="shared" si="4"/>
        <v>19</v>
      </c>
      <c r="B24" s="39">
        <v>207</v>
      </c>
      <c r="C24" s="361" t="s">
        <v>48</v>
      </c>
      <c r="D24" s="109" t="s">
        <v>52</v>
      </c>
      <c r="E24" s="287"/>
      <c r="F24" s="245"/>
      <c r="G24" s="245"/>
      <c r="H24" s="245"/>
      <c r="I24" s="245"/>
      <c r="J24" s="245"/>
      <c r="K24" s="84">
        <v>0</v>
      </c>
      <c r="L24" s="289"/>
      <c r="M24" s="258"/>
      <c r="N24" s="258"/>
      <c r="O24" s="258"/>
      <c r="P24" s="258"/>
      <c r="Q24" s="258"/>
      <c r="R24" s="23">
        <v>0</v>
      </c>
      <c r="S24" s="330">
        <f t="shared" si="0"/>
        <v>0</v>
      </c>
      <c r="T24" s="76"/>
      <c r="U24" s="94">
        <f t="shared" si="1"/>
        <v>7000</v>
      </c>
      <c r="W24" s="250">
        <v>0</v>
      </c>
      <c r="X24" s="339">
        <f t="shared" si="2"/>
        <v>0</v>
      </c>
    </row>
    <row r="25" spans="1:29" ht="14.45" customHeight="1">
      <c r="A25" s="12">
        <f t="shared" si="4"/>
        <v>20</v>
      </c>
      <c r="B25" s="111">
        <v>210</v>
      </c>
      <c r="C25" s="375" t="s">
        <v>53</v>
      </c>
      <c r="D25" s="34" t="s">
        <v>54</v>
      </c>
      <c r="E25" s="287"/>
      <c r="F25" s="245"/>
      <c r="G25" s="245"/>
      <c r="H25" s="245"/>
      <c r="I25" s="245"/>
      <c r="J25" s="245"/>
      <c r="K25" s="84">
        <v>3</v>
      </c>
      <c r="L25" s="289"/>
      <c r="M25" s="258"/>
      <c r="N25" s="258"/>
      <c r="O25" s="258"/>
      <c r="P25" s="258"/>
      <c r="Q25" s="258"/>
      <c r="R25" s="23">
        <v>6</v>
      </c>
      <c r="S25" s="330">
        <f t="shared" si="0"/>
        <v>9</v>
      </c>
      <c r="T25" s="77"/>
      <c r="U25" s="92">
        <f t="shared" si="1"/>
        <v>16000</v>
      </c>
      <c r="W25" s="248">
        <v>11</v>
      </c>
      <c r="X25" s="339">
        <f t="shared" si="2"/>
        <v>-2</v>
      </c>
      <c r="Z25" s="373" t="s">
        <v>55</v>
      </c>
      <c r="AA25" s="373"/>
      <c r="AB25" s="373"/>
      <c r="AC25" s="373"/>
    </row>
    <row r="26" spans="1:29" ht="14.45" customHeight="1">
      <c r="A26" s="12">
        <f t="shared" si="4"/>
        <v>21</v>
      </c>
      <c r="B26" s="111">
        <v>211</v>
      </c>
      <c r="C26" s="375" t="s">
        <v>56</v>
      </c>
      <c r="D26" s="17" t="s">
        <v>57</v>
      </c>
      <c r="E26" s="290"/>
      <c r="F26" s="291"/>
      <c r="G26" s="291"/>
      <c r="H26" s="291"/>
      <c r="I26" s="291"/>
      <c r="J26" s="291"/>
      <c r="K26" s="292">
        <v>3</v>
      </c>
      <c r="L26" s="293"/>
      <c r="M26" s="294"/>
      <c r="N26" s="294"/>
      <c r="O26" s="294"/>
      <c r="P26" s="294"/>
      <c r="Q26" s="294"/>
      <c r="R26" s="295">
        <v>12</v>
      </c>
      <c r="S26" s="330">
        <f t="shared" si="0"/>
        <v>15</v>
      </c>
      <c r="T26" s="237"/>
      <c r="U26" s="92">
        <f t="shared" si="1"/>
        <v>22000</v>
      </c>
      <c r="W26" s="250">
        <v>15</v>
      </c>
      <c r="X26" s="339">
        <f t="shared" si="2"/>
        <v>0</v>
      </c>
      <c r="Z26" s="373" t="s">
        <v>55</v>
      </c>
      <c r="AA26" s="371"/>
      <c r="AB26" s="371"/>
      <c r="AC26" s="371"/>
    </row>
    <row r="27" spans="1:29" ht="14.45" customHeight="1">
      <c r="A27" s="12">
        <f t="shared" si="4"/>
        <v>22</v>
      </c>
      <c r="B27" s="111">
        <v>212</v>
      </c>
      <c r="C27" s="363" t="s">
        <v>58</v>
      </c>
      <c r="D27" s="16" t="s">
        <v>59</v>
      </c>
      <c r="E27" s="290"/>
      <c r="F27" s="265"/>
      <c r="G27" s="265"/>
      <c r="H27" s="265"/>
      <c r="I27" s="265"/>
      <c r="J27" s="265"/>
      <c r="K27" s="84">
        <v>0</v>
      </c>
      <c r="L27" s="296"/>
      <c r="M27" s="268"/>
      <c r="N27" s="268"/>
      <c r="O27" s="268"/>
      <c r="P27" s="268"/>
      <c r="Q27" s="268"/>
      <c r="R27" s="270">
        <v>8</v>
      </c>
      <c r="S27" s="330">
        <f t="shared" si="0"/>
        <v>8</v>
      </c>
      <c r="T27" s="78"/>
      <c r="U27" s="92">
        <f t="shared" si="1"/>
        <v>15000</v>
      </c>
      <c r="W27" s="248">
        <v>9</v>
      </c>
      <c r="X27" s="339">
        <f t="shared" si="2"/>
        <v>-1</v>
      </c>
    </row>
    <row r="28" spans="1:29" ht="14.45" customHeight="1">
      <c r="A28" s="12">
        <f t="shared" si="4"/>
        <v>23</v>
      </c>
      <c r="B28" s="133">
        <v>213</v>
      </c>
      <c r="C28" s="363" t="s">
        <v>60</v>
      </c>
      <c r="D28" s="16" t="s">
        <v>61</v>
      </c>
      <c r="E28" s="290"/>
      <c r="F28" s="265"/>
      <c r="G28" s="265"/>
      <c r="H28" s="265"/>
      <c r="I28" s="265"/>
      <c r="J28" s="265"/>
      <c r="K28" s="266">
        <v>4</v>
      </c>
      <c r="L28" s="296"/>
      <c r="M28" s="268"/>
      <c r="N28" s="268"/>
      <c r="O28" s="268"/>
      <c r="P28" s="268"/>
      <c r="Q28" s="268"/>
      <c r="R28" s="270">
        <v>5</v>
      </c>
      <c r="S28" s="330">
        <f t="shared" si="0"/>
        <v>9</v>
      </c>
      <c r="T28" s="78"/>
      <c r="U28" s="92">
        <f t="shared" si="1"/>
        <v>16000</v>
      </c>
      <c r="W28" s="250">
        <v>10</v>
      </c>
      <c r="X28" s="339">
        <f t="shared" si="2"/>
        <v>-1</v>
      </c>
    </row>
    <row r="29" spans="1:29" ht="14.45" customHeight="1">
      <c r="A29" s="12">
        <f t="shared" si="4"/>
        <v>24</v>
      </c>
      <c r="B29" s="111">
        <v>214</v>
      </c>
      <c r="C29" s="364" t="s">
        <v>62</v>
      </c>
      <c r="D29" s="34" t="s">
        <v>63</v>
      </c>
      <c r="E29" s="287"/>
      <c r="F29" s="245"/>
      <c r="G29" s="245"/>
      <c r="H29" s="245"/>
      <c r="I29" s="245"/>
      <c r="J29" s="245"/>
      <c r="K29" s="84">
        <v>2</v>
      </c>
      <c r="L29" s="297"/>
      <c r="M29" s="258"/>
      <c r="N29" s="258"/>
      <c r="O29" s="258"/>
      <c r="P29" s="258"/>
      <c r="Q29" s="258"/>
      <c r="R29" s="23">
        <v>4</v>
      </c>
      <c r="S29" s="330">
        <f t="shared" si="0"/>
        <v>6</v>
      </c>
      <c r="T29" s="76"/>
      <c r="U29" s="92">
        <f t="shared" si="1"/>
        <v>13000</v>
      </c>
      <c r="W29" s="248">
        <v>6</v>
      </c>
      <c r="X29" s="339">
        <f t="shared" si="2"/>
        <v>0</v>
      </c>
    </row>
    <row r="30" spans="1:29" ht="14.45" customHeight="1">
      <c r="A30" s="12">
        <f t="shared" si="4"/>
        <v>25</v>
      </c>
      <c r="B30" s="111">
        <v>215</v>
      </c>
      <c r="C30" s="365" t="s">
        <v>64</v>
      </c>
      <c r="D30" s="34" t="s">
        <v>65</v>
      </c>
      <c r="E30" s="287"/>
      <c r="F30" s="245"/>
      <c r="G30" s="245"/>
      <c r="H30" s="245"/>
      <c r="I30" s="245"/>
      <c r="J30" s="245"/>
      <c r="K30" s="84">
        <v>8</v>
      </c>
      <c r="L30" s="289"/>
      <c r="M30" s="258"/>
      <c r="N30" s="258"/>
      <c r="O30" s="258"/>
      <c r="P30" s="258"/>
      <c r="Q30" s="258"/>
      <c r="R30" s="23">
        <v>6</v>
      </c>
      <c r="S30" s="330">
        <f t="shared" si="0"/>
        <v>14</v>
      </c>
      <c r="T30" s="74"/>
      <c r="U30" s="107">
        <f t="shared" si="1"/>
        <v>21000</v>
      </c>
      <c r="W30" s="248">
        <v>13</v>
      </c>
      <c r="X30" s="339">
        <f t="shared" si="2"/>
        <v>1</v>
      </c>
    </row>
    <row r="31" spans="1:29" ht="14.45" customHeight="1">
      <c r="A31" s="12">
        <f t="shared" si="4"/>
        <v>26</v>
      </c>
      <c r="B31" s="111">
        <v>216</v>
      </c>
      <c r="C31" s="359" t="s">
        <v>21</v>
      </c>
      <c r="D31" s="34" t="s">
        <v>66</v>
      </c>
      <c r="E31" s="287"/>
      <c r="F31" s="245"/>
      <c r="G31" s="245"/>
      <c r="H31" s="245"/>
      <c r="I31" s="245"/>
      <c r="J31" s="245"/>
      <c r="K31" s="84">
        <v>2</v>
      </c>
      <c r="L31" s="289"/>
      <c r="M31" s="258"/>
      <c r="N31" s="258"/>
      <c r="O31" s="258"/>
      <c r="P31" s="258"/>
      <c r="Q31" s="258"/>
      <c r="R31" s="23">
        <v>4</v>
      </c>
      <c r="S31" s="330">
        <f t="shared" si="0"/>
        <v>6</v>
      </c>
      <c r="T31" s="74"/>
      <c r="U31" s="114">
        <f t="shared" si="1"/>
        <v>13000</v>
      </c>
      <c r="W31" s="248">
        <v>9</v>
      </c>
      <c r="X31" s="339">
        <f t="shared" si="2"/>
        <v>-3</v>
      </c>
    </row>
    <row r="32" spans="1:29" ht="14.45" customHeight="1">
      <c r="A32" s="12">
        <v>27</v>
      </c>
      <c r="B32" s="348">
        <v>217</v>
      </c>
      <c r="C32" s="359" t="s">
        <v>67</v>
      </c>
      <c r="D32" s="347" t="s">
        <v>68</v>
      </c>
      <c r="E32" s="287"/>
      <c r="F32" s="245"/>
      <c r="G32" s="245"/>
      <c r="H32" s="245"/>
      <c r="I32" s="245"/>
      <c r="J32" s="245"/>
      <c r="K32" s="84">
        <v>3</v>
      </c>
      <c r="L32" s="289"/>
      <c r="M32" s="258"/>
      <c r="N32" s="258"/>
      <c r="O32" s="258"/>
      <c r="P32" s="258"/>
      <c r="Q32" s="258"/>
      <c r="R32" s="23">
        <v>2</v>
      </c>
      <c r="S32" s="330">
        <f t="shared" si="0"/>
        <v>5</v>
      </c>
      <c r="T32" s="74"/>
      <c r="U32" s="114">
        <f t="shared" si="1"/>
        <v>12000</v>
      </c>
      <c r="W32" s="248"/>
    </row>
    <row r="33" spans="1:29" ht="14.45" customHeight="1" thickBot="1">
      <c r="A33" s="12"/>
      <c r="B33" s="134"/>
      <c r="C33" s="52"/>
      <c r="D33" s="135"/>
      <c r="E33" s="298"/>
      <c r="F33" s="291"/>
      <c r="G33" s="291"/>
      <c r="H33" s="291"/>
      <c r="I33" s="291"/>
      <c r="J33" s="291"/>
      <c r="K33" s="292"/>
      <c r="L33" s="293"/>
      <c r="M33" s="294"/>
      <c r="N33" s="294"/>
      <c r="O33" s="294"/>
      <c r="P33" s="294"/>
      <c r="Q33" s="294"/>
      <c r="R33" s="295"/>
      <c r="S33" s="330"/>
      <c r="T33" s="74">
        <f>SUM(S21:S33)</f>
        <v>119</v>
      </c>
      <c r="U33" s="112"/>
      <c r="W33" s="248"/>
      <c r="X33" s="339">
        <f t="shared" si="2"/>
        <v>0</v>
      </c>
    </row>
    <row r="34" spans="1:29" ht="14.45" customHeight="1" thickTop="1">
      <c r="A34" s="12">
        <v>28</v>
      </c>
      <c r="B34" s="38">
        <v>302</v>
      </c>
      <c r="C34" s="55" t="s">
        <v>69</v>
      </c>
      <c r="D34" s="18" t="s">
        <v>70</v>
      </c>
      <c r="E34" s="299"/>
      <c r="F34" s="300"/>
      <c r="G34" s="300"/>
      <c r="H34" s="300"/>
      <c r="I34" s="300"/>
      <c r="J34" s="300"/>
      <c r="K34" s="301">
        <v>4</v>
      </c>
      <c r="L34" s="302"/>
      <c r="M34" s="303"/>
      <c r="N34" s="303"/>
      <c r="O34" s="303"/>
      <c r="P34" s="303"/>
      <c r="Q34" s="303"/>
      <c r="R34" s="257">
        <v>14</v>
      </c>
      <c r="S34" s="332">
        <f t="shared" si="0"/>
        <v>18</v>
      </c>
      <c r="T34" s="141" t="s">
        <v>71</v>
      </c>
      <c r="U34" s="114">
        <f t="shared" si="1"/>
        <v>25000</v>
      </c>
      <c r="W34" s="248">
        <v>15</v>
      </c>
      <c r="X34" s="339">
        <f t="shared" si="2"/>
        <v>3</v>
      </c>
    </row>
    <row r="35" spans="1:29" ht="14.45" customHeight="1">
      <c r="A35" s="12">
        <f>A34+1</f>
        <v>29</v>
      </c>
      <c r="B35" s="111">
        <v>303</v>
      </c>
      <c r="C35" s="359" t="s">
        <v>40</v>
      </c>
      <c r="D35" s="34" t="s">
        <v>72</v>
      </c>
      <c r="E35" s="287"/>
      <c r="F35" s="245"/>
      <c r="G35" s="245"/>
      <c r="H35" s="245"/>
      <c r="I35" s="245"/>
      <c r="J35" s="245"/>
      <c r="K35" s="304">
        <v>2</v>
      </c>
      <c r="L35" s="289"/>
      <c r="M35" s="258"/>
      <c r="N35" s="258"/>
      <c r="O35" s="258"/>
      <c r="P35" s="258"/>
      <c r="Q35" s="258"/>
      <c r="R35" s="23">
        <v>16</v>
      </c>
      <c r="S35" s="330">
        <f t="shared" si="0"/>
        <v>18</v>
      </c>
      <c r="T35" s="6"/>
      <c r="U35" s="114">
        <f t="shared" si="1"/>
        <v>25000</v>
      </c>
      <c r="W35" s="248">
        <v>25</v>
      </c>
      <c r="X35" s="339">
        <f t="shared" si="2"/>
        <v>-7</v>
      </c>
    </row>
    <row r="36" spans="1:29" ht="14.45" customHeight="1">
      <c r="A36" s="12">
        <f>A35+1</f>
        <v>30</v>
      </c>
      <c r="B36" s="111">
        <v>305</v>
      </c>
      <c r="C36" s="359" t="s">
        <v>73</v>
      </c>
      <c r="D36" s="56" t="s">
        <v>74</v>
      </c>
      <c r="E36" s="290"/>
      <c r="F36" s="265"/>
      <c r="G36" s="265"/>
      <c r="H36" s="265"/>
      <c r="I36" s="265"/>
      <c r="J36" s="265"/>
      <c r="K36" s="266">
        <v>2</v>
      </c>
      <c r="L36" s="296"/>
      <c r="M36" s="268"/>
      <c r="N36" s="268"/>
      <c r="O36" s="268"/>
      <c r="P36" s="268"/>
      <c r="Q36" s="268"/>
      <c r="R36" s="270">
        <v>7</v>
      </c>
      <c r="S36" s="330">
        <f t="shared" si="0"/>
        <v>9</v>
      </c>
      <c r="T36" s="70"/>
      <c r="U36" s="114">
        <f t="shared" si="1"/>
        <v>16000</v>
      </c>
      <c r="W36" s="248">
        <v>5</v>
      </c>
      <c r="X36" s="339">
        <f t="shared" si="2"/>
        <v>4</v>
      </c>
    </row>
    <row r="37" spans="1:29" ht="14.45" customHeight="1">
      <c r="A37" s="12">
        <f>A36+1</f>
        <v>31</v>
      </c>
      <c r="B37" s="111">
        <v>306</v>
      </c>
      <c r="C37" s="359" t="s">
        <v>62</v>
      </c>
      <c r="D37" s="34" t="s">
        <v>75</v>
      </c>
      <c r="E37" s="287"/>
      <c r="F37" s="245"/>
      <c r="G37" s="245"/>
      <c r="H37" s="262"/>
      <c r="I37" s="245"/>
      <c r="J37" s="245"/>
      <c r="K37" s="84">
        <v>12</v>
      </c>
      <c r="L37" s="289"/>
      <c r="M37" s="258"/>
      <c r="N37" s="260"/>
      <c r="O37" s="258"/>
      <c r="P37" s="258"/>
      <c r="Q37" s="258"/>
      <c r="R37" s="23">
        <v>0</v>
      </c>
      <c r="S37" s="330">
        <f t="shared" si="0"/>
        <v>12</v>
      </c>
      <c r="T37" s="74"/>
      <c r="U37" s="92">
        <f t="shared" si="1"/>
        <v>19000</v>
      </c>
      <c r="W37" s="248">
        <v>14</v>
      </c>
      <c r="X37" s="339">
        <f t="shared" si="2"/>
        <v>-2</v>
      </c>
    </row>
    <row r="38" spans="1:29" ht="14.45" customHeight="1" thickBot="1">
      <c r="A38" s="12"/>
      <c r="B38" s="142"/>
      <c r="C38" s="57"/>
      <c r="D38" s="121"/>
      <c r="E38" s="305"/>
      <c r="F38" s="306"/>
      <c r="G38" s="306"/>
      <c r="H38" s="306"/>
      <c r="I38" s="306"/>
      <c r="J38" s="306"/>
      <c r="K38" s="307"/>
      <c r="L38" s="308"/>
      <c r="M38" s="309"/>
      <c r="N38" s="309"/>
      <c r="O38" s="309"/>
      <c r="P38" s="309"/>
      <c r="Q38" s="309"/>
      <c r="R38" s="310"/>
      <c r="S38" s="333"/>
      <c r="T38" s="75">
        <f>SUM(S34:S38)</f>
        <v>57</v>
      </c>
      <c r="U38" s="112"/>
      <c r="W38" s="248"/>
      <c r="X38" s="339">
        <f t="shared" si="2"/>
        <v>0</v>
      </c>
    </row>
    <row r="39" spans="1:29" ht="14.45" customHeight="1" thickTop="1">
      <c r="A39" s="12">
        <f>A37+1</f>
        <v>32</v>
      </c>
      <c r="B39" s="126">
        <v>401</v>
      </c>
      <c r="C39" s="374" t="s">
        <v>76</v>
      </c>
      <c r="D39" s="99" t="s">
        <v>77</v>
      </c>
      <c r="E39" s="252"/>
      <c r="F39" s="300"/>
      <c r="G39" s="300"/>
      <c r="H39" s="300"/>
      <c r="I39" s="300"/>
      <c r="J39" s="300"/>
      <c r="K39" s="301">
        <v>7</v>
      </c>
      <c r="L39" s="311"/>
      <c r="M39" s="303"/>
      <c r="N39" s="303"/>
      <c r="O39" s="303"/>
      <c r="P39" s="303"/>
      <c r="Q39" s="303"/>
      <c r="R39" s="257">
        <v>14</v>
      </c>
      <c r="S39" s="9">
        <f t="shared" si="0"/>
        <v>21</v>
      </c>
      <c r="T39" s="70" t="s">
        <v>78</v>
      </c>
      <c r="U39" s="114">
        <f t="shared" si="1"/>
        <v>28000</v>
      </c>
      <c r="W39" s="248">
        <v>22</v>
      </c>
      <c r="X39" s="339">
        <f t="shared" si="2"/>
        <v>-1</v>
      </c>
      <c r="Z39" s="351" t="s">
        <v>55</v>
      </c>
      <c r="AA39" s="352"/>
      <c r="AB39" s="352"/>
      <c r="AC39" s="352"/>
    </row>
    <row r="40" spans="1:29" ht="14.45" customHeight="1">
      <c r="A40" s="12">
        <f t="shared" ref="A40:A46" si="5">A39+1</f>
        <v>33</v>
      </c>
      <c r="B40" s="111">
        <v>402</v>
      </c>
      <c r="C40" s="359" t="s">
        <v>73</v>
      </c>
      <c r="D40" s="34" t="s">
        <v>79</v>
      </c>
      <c r="E40" s="244"/>
      <c r="F40" s="245"/>
      <c r="G40" s="245"/>
      <c r="H40" s="245"/>
      <c r="I40" s="245"/>
      <c r="J40" s="245"/>
      <c r="K40" s="84">
        <v>2</v>
      </c>
      <c r="L40" s="259"/>
      <c r="M40" s="258"/>
      <c r="N40" s="258"/>
      <c r="O40" s="258"/>
      <c r="P40" s="258"/>
      <c r="Q40" s="258"/>
      <c r="R40" s="23">
        <v>4</v>
      </c>
      <c r="S40" s="9">
        <f t="shared" si="0"/>
        <v>6</v>
      </c>
      <c r="T40" s="132"/>
      <c r="U40" s="114">
        <f t="shared" si="1"/>
        <v>13000</v>
      </c>
      <c r="W40" s="248">
        <v>5</v>
      </c>
      <c r="X40" s="339">
        <f t="shared" si="2"/>
        <v>1</v>
      </c>
    </row>
    <row r="41" spans="1:29" ht="14.45" customHeight="1">
      <c r="A41" s="12">
        <f t="shared" si="5"/>
        <v>34</v>
      </c>
      <c r="B41" s="111">
        <v>403</v>
      </c>
      <c r="C41" s="372" t="s">
        <v>80</v>
      </c>
      <c r="D41" s="34" t="s">
        <v>81</v>
      </c>
      <c r="E41" s="244"/>
      <c r="F41" s="245"/>
      <c r="G41" s="245"/>
      <c r="H41" s="245"/>
      <c r="I41" s="245"/>
      <c r="J41" s="262"/>
      <c r="K41" s="84">
        <v>3</v>
      </c>
      <c r="L41" s="259"/>
      <c r="M41" s="258"/>
      <c r="N41" s="312"/>
      <c r="O41" s="312"/>
      <c r="P41" s="258"/>
      <c r="Q41" s="260"/>
      <c r="R41" s="23">
        <v>7</v>
      </c>
      <c r="S41" s="9">
        <f t="shared" si="0"/>
        <v>10</v>
      </c>
      <c r="T41" s="132"/>
      <c r="U41" s="112">
        <f t="shared" si="1"/>
        <v>17000</v>
      </c>
      <c r="W41" s="248">
        <v>17</v>
      </c>
      <c r="X41" s="339">
        <f t="shared" si="2"/>
        <v>-7</v>
      </c>
      <c r="Z41" s="373" t="s">
        <v>55</v>
      </c>
      <c r="AA41" s="371"/>
      <c r="AB41" s="371"/>
      <c r="AC41" s="371"/>
    </row>
    <row r="42" spans="1:29" ht="14.45" customHeight="1">
      <c r="A42" s="12">
        <f t="shared" si="5"/>
        <v>35</v>
      </c>
      <c r="B42" s="111">
        <v>404</v>
      </c>
      <c r="C42" s="359" t="s">
        <v>82</v>
      </c>
      <c r="D42" s="34" t="s">
        <v>83</v>
      </c>
      <c r="E42" s="244"/>
      <c r="F42" s="245"/>
      <c r="G42" s="245"/>
      <c r="H42" s="245"/>
      <c r="I42" s="245"/>
      <c r="J42" s="245"/>
      <c r="K42" s="84">
        <v>3</v>
      </c>
      <c r="L42" s="259"/>
      <c r="M42" s="258"/>
      <c r="N42" s="258"/>
      <c r="O42" s="258"/>
      <c r="P42" s="258"/>
      <c r="Q42" s="258"/>
      <c r="R42" s="23">
        <v>12</v>
      </c>
      <c r="S42" s="9">
        <f t="shared" si="0"/>
        <v>15</v>
      </c>
      <c r="T42" s="74"/>
      <c r="U42" s="114">
        <f t="shared" si="1"/>
        <v>22000</v>
      </c>
      <c r="W42" s="248">
        <v>10</v>
      </c>
      <c r="X42" s="339">
        <f t="shared" si="2"/>
        <v>5</v>
      </c>
    </row>
    <row r="43" spans="1:29" ht="14.45" customHeight="1">
      <c r="A43" s="12">
        <f t="shared" si="5"/>
        <v>36</v>
      </c>
      <c r="B43" s="133">
        <v>408</v>
      </c>
      <c r="C43" s="359" t="s">
        <v>26</v>
      </c>
      <c r="D43" s="43" t="s">
        <v>84</v>
      </c>
      <c r="E43" s="244"/>
      <c r="F43" s="245"/>
      <c r="G43" s="245"/>
      <c r="H43" s="245"/>
      <c r="I43" s="245"/>
      <c r="J43" s="245"/>
      <c r="K43" s="266">
        <v>1</v>
      </c>
      <c r="L43" s="259"/>
      <c r="M43" s="258"/>
      <c r="N43" s="258"/>
      <c r="O43" s="258"/>
      <c r="P43" s="258"/>
      <c r="Q43" s="258"/>
      <c r="R43" s="270">
        <v>4</v>
      </c>
      <c r="S43" s="9">
        <f t="shared" si="0"/>
        <v>5</v>
      </c>
      <c r="T43" s="74"/>
      <c r="U43" s="114">
        <f t="shared" si="1"/>
        <v>12000</v>
      </c>
      <c r="W43" s="248">
        <v>5</v>
      </c>
      <c r="X43" s="339">
        <f t="shared" si="2"/>
        <v>0</v>
      </c>
    </row>
    <row r="44" spans="1:29" ht="14.45" customHeight="1">
      <c r="A44" s="12">
        <f t="shared" si="5"/>
        <v>37</v>
      </c>
      <c r="B44" s="133">
        <v>409</v>
      </c>
      <c r="C44" s="359" t="s">
        <v>62</v>
      </c>
      <c r="D44" s="59" t="s">
        <v>85</v>
      </c>
      <c r="E44" s="271"/>
      <c r="F44" s="265"/>
      <c r="G44" s="265"/>
      <c r="H44" s="265"/>
      <c r="I44" s="265"/>
      <c r="J44" s="265"/>
      <c r="K44" s="266">
        <v>2</v>
      </c>
      <c r="L44" s="313"/>
      <c r="M44" s="269"/>
      <c r="N44" s="273"/>
      <c r="O44" s="273"/>
      <c r="P44" s="314"/>
      <c r="Q44" s="268"/>
      <c r="R44" s="270">
        <v>7</v>
      </c>
      <c r="S44" s="330">
        <f t="shared" si="0"/>
        <v>9</v>
      </c>
      <c r="T44" s="132"/>
      <c r="U44" s="114">
        <f t="shared" si="1"/>
        <v>16000</v>
      </c>
      <c r="W44" s="248">
        <v>14</v>
      </c>
      <c r="X44" s="339">
        <f t="shared" si="2"/>
        <v>-5</v>
      </c>
    </row>
    <row r="45" spans="1:29" ht="14.45" customHeight="1">
      <c r="A45" s="12">
        <f t="shared" si="5"/>
        <v>38</v>
      </c>
      <c r="B45" s="111">
        <v>410</v>
      </c>
      <c r="C45" s="60" t="s">
        <v>86</v>
      </c>
      <c r="D45" s="59" t="s">
        <v>87</v>
      </c>
      <c r="E45" s="271"/>
      <c r="F45" s="265"/>
      <c r="G45" s="265"/>
      <c r="H45" s="265"/>
      <c r="I45" s="265"/>
      <c r="J45" s="265"/>
      <c r="K45" s="266">
        <v>7</v>
      </c>
      <c r="L45" s="267"/>
      <c r="M45" s="268"/>
      <c r="N45" s="268"/>
      <c r="O45" s="268"/>
      <c r="P45" s="268"/>
      <c r="Q45" s="268"/>
      <c r="R45" s="270">
        <v>5</v>
      </c>
      <c r="S45" s="330">
        <f t="shared" si="0"/>
        <v>12</v>
      </c>
      <c r="T45" s="74"/>
      <c r="U45" s="103">
        <f t="shared" si="1"/>
        <v>19000</v>
      </c>
      <c r="W45" s="248">
        <v>10</v>
      </c>
      <c r="X45" s="339">
        <f t="shared" si="2"/>
        <v>2</v>
      </c>
    </row>
    <row r="46" spans="1:29" ht="14.45" customHeight="1">
      <c r="A46" s="12">
        <f t="shared" si="5"/>
        <v>39</v>
      </c>
      <c r="B46" s="134">
        <v>411</v>
      </c>
      <c r="C46" s="60" t="s">
        <v>53</v>
      </c>
      <c r="D46" s="349" t="s">
        <v>88</v>
      </c>
      <c r="E46" s="271"/>
      <c r="F46" s="265"/>
      <c r="G46" s="265"/>
      <c r="H46" s="265"/>
      <c r="I46" s="265"/>
      <c r="J46" s="265"/>
      <c r="K46" s="266">
        <v>0</v>
      </c>
      <c r="L46" s="267"/>
      <c r="M46" s="268"/>
      <c r="N46" s="269"/>
      <c r="O46" s="268"/>
      <c r="P46" s="268"/>
      <c r="Q46" s="268"/>
      <c r="R46" s="270">
        <v>5</v>
      </c>
      <c r="S46" s="330">
        <f t="shared" si="0"/>
        <v>5</v>
      </c>
      <c r="T46" s="74"/>
      <c r="U46" s="103">
        <f t="shared" si="1"/>
        <v>12000</v>
      </c>
      <c r="W46" s="248">
        <v>6</v>
      </c>
      <c r="X46" s="339">
        <f t="shared" si="2"/>
        <v>-1</v>
      </c>
    </row>
    <row r="47" spans="1:29" ht="14.45" customHeight="1" thickBot="1">
      <c r="A47" s="12"/>
      <c r="B47" s="146"/>
      <c r="C47" s="63"/>
      <c r="D47" s="147"/>
      <c r="E47" s="315"/>
      <c r="F47" s="306"/>
      <c r="G47" s="306"/>
      <c r="H47" s="306"/>
      <c r="I47" s="306"/>
      <c r="J47" s="306"/>
      <c r="K47" s="307"/>
      <c r="L47" s="316"/>
      <c r="M47" s="309"/>
      <c r="N47" s="309"/>
      <c r="O47" s="309"/>
      <c r="P47" s="309"/>
      <c r="Q47" s="309"/>
      <c r="R47" s="310"/>
      <c r="S47" s="334"/>
      <c r="T47" s="74">
        <f>SUM(S39:S47)</f>
        <v>83</v>
      </c>
      <c r="U47" s="112"/>
      <c r="W47" s="248"/>
      <c r="X47" s="339">
        <f t="shared" si="2"/>
        <v>0</v>
      </c>
    </row>
    <row r="48" spans="1:29" ht="14.45" customHeight="1" thickTop="1">
      <c r="A48" s="12">
        <v>40</v>
      </c>
      <c r="B48" s="126">
        <v>501</v>
      </c>
      <c r="C48" s="374" t="s">
        <v>89</v>
      </c>
      <c r="D48" s="18" t="s">
        <v>90</v>
      </c>
      <c r="E48" s="317"/>
      <c r="F48" s="300"/>
      <c r="G48" s="300"/>
      <c r="H48" s="318"/>
      <c r="I48" s="300"/>
      <c r="J48" s="300"/>
      <c r="K48" s="301">
        <v>10</v>
      </c>
      <c r="L48" s="302"/>
      <c r="M48" s="319"/>
      <c r="N48" s="320"/>
      <c r="O48" s="320"/>
      <c r="P48" s="303"/>
      <c r="Q48" s="303"/>
      <c r="R48" s="257">
        <v>7</v>
      </c>
      <c r="S48" s="368">
        <f t="shared" si="0"/>
        <v>17</v>
      </c>
      <c r="T48" s="141" t="s">
        <v>91</v>
      </c>
      <c r="U48" s="107">
        <f t="shared" si="1"/>
        <v>24000</v>
      </c>
      <c r="W48" s="248">
        <v>21</v>
      </c>
      <c r="X48" s="339">
        <f t="shared" si="2"/>
        <v>-4</v>
      </c>
      <c r="Z48" s="370" t="s">
        <v>92</v>
      </c>
      <c r="AA48" s="371"/>
      <c r="AB48" s="371"/>
      <c r="AC48" s="371"/>
    </row>
    <row r="49" spans="1:31" ht="14.45" customHeight="1">
      <c r="A49" s="12">
        <f>A48+1</f>
        <v>41</v>
      </c>
      <c r="B49" s="111">
        <v>502</v>
      </c>
      <c r="C49" s="49" t="s">
        <v>93</v>
      </c>
      <c r="D49" s="34" t="s">
        <v>94</v>
      </c>
      <c r="E49" s="287"/>
      <c r="F49" s="245"/>
      <c r="G49" s="245"/>
      <c r="H49" s="262"/>
      <c r="I49" s="245"/>
      <c r="J49" s="245"/>
      <c r="K49" s="84">
        <v>7</v>
      </c>
      <c r="L49" s="289"/>
      <c r="M49" s="258"/>
      <c r="N49" s="258"/>
      <c r="O49" s="258"/>
      <c r="P49" s="258"/>
      <c r="Q49" s="258"/>
      <c r="R49" s="23">
        <v>6</v>
      </c>
      <c r="S49" s="369">
        <f t="shared" si="0"/>
        <v>13</v>
      </c>
      <c r="T49" s="132"/>
      <c r="U49" s="107">
        <f t="shared" si="1"/>
        <v>20000</v>
      </c>
      <c r="W49" s="248">
        <v>20</v>
      </c>
      <c r="X49" s="339">
        <f t="shared" si="2"/>
        <v>-7</v>
      </c>
      <c r="Z49" s="353" t="s">
        <v>95</v>
      </c>
      <c r="AA49" s="354"/>
      <c r="AB49" s="355"/>
      <c r="AC49" s="355"/>
      <c r="AD49" s="355"/>
      <c r="AE49" s="355"/>
    </row>
    <row r="50" spans="1:31" ht="14.45" customHeight="1">
      <c r="A50" s="12">
        <f>A49+1</f>
        <v>42</v>
      </c>
      <c r="B50" s="111">
        <v>503</v>
      </c>
      <c r="C50" s="359" t="s">
        <v>36</v>
      </c>
      <c r="D50" s="34" t="s">
        <v>96</v>
      </c>
      <c r="E50" s="287"/>
      <c r="F50" s="245"/>
      <c r="G50" s="245"/>
      <c r="H50" s="245"/>
      <c r="I50" s="245"/>
      <c r="J50" s="245"/>
      <c r="K50" s="84">
        <v>9</v>
      </c>
      <c r="L50" s="289"/>
      <c r="M50" s="258"/>
      <c r="N50" s="258"/>
      <c r="O50" s="258"/>
      <c r="P50" s="258"/>
      <c r="Q50" s="258"/>
      <c r="R50" s="23">
        <v>10</v>
      </c>
      <c r="S50" s="330">
        <f t="shared" si="0"/>
        <v>19</v>
      </c>
      <c r="T50" s="70"/>
      <c r="U50" s="114">
        <f t="shared" si="1"/>
        <v>26000</v>
      </c>
      <c r="W50" s="248">
        <v>14</v>
      </c>
      <c r="X50" s="339">
        <f t="shared" si="2"/>
        <v>5</v>
      </c>
    </row>
    <row r="51" spans="1:31" ht="14.45" customHeight="1">
      <c r="A51" s="12">
        <f>A50+1</f>
        <v>43</v>
      </c>
      <c r="B51" s="133">
        <v>505</v>
      </c>
      <c r="C51" s="359" t="s">
        <v>97</v>
      </c>
      <c r="D51" s="54" t="s">
        <v>98</v>
      </c>
      <c r="E51" s="287"/>
      <c r="F51" s="245"/>
      <c r="G51" s="245"/>
      <c r="H51" s="245"/>
      <c r="I51" s="245"/>
      <c r="J51" s="245"/>
      <c r="K51" s="84">
        <v>8</v>
      </c>
      <c r="L51" s="289"/>
      <c r="M51" s="258"/>
      <c r="N51" s="258"/>
      <c r="O51" s="258"/>
      <c r="P51" s="258"/>
      <c r="Q51" s="258"/>
      <c r="R51" s="23">
        <v>3</v>
      </c>
      <c r="S51" s="330">
        <f>K51+R51</f>
        <v>11</v>
      </c>
      <c r="T51" s="74"/>
      <c r="U51" s="114">
        <f t="shared" si="1"/>
        <v>18000</v>
      </c>
      <c r="W51" s="248">
        <v>4</v>
      </c>
      <c r="X51" s="339">
        <f t="shared" si="2"/>
        <v>7</v>
      </c>
    </row>
    <row r="52" spans="1:31" ht="14.45" customHeight="1" thickBot="1">
      <c r="A52" s="12"/>
      <c r="B52" s="142"/>
      <c r="C52" s="57"/>
      <c r="D52" s="45"/>
      <c r="E52" s="305"/>
      <c r="F52" s="306"/>
      <c r="G52" s="306"/>
      <c r="H52" s="306"/>
      <c r="I52" s="306"/>
      <c r="J52" s="306"/>
      <c r="K52" s="307"/>
      <c r="L52" s="308"/>
      <c r="M52" s="309"/>
      <c r="N52" s="309"/>
      <c r="O52" s="309"/>
      <c r="P52" s="309"/>
      <c r="Q52" s="309"/>
      <c r="R52" s="310"/>
      <c r="S52" s="333"/>
      <c r="T52" s="148">
        <f>SUM(S48:S52)</f>
        <v>60</v>
      </c>
      <c r="U52" s="114"/>
      <c r="W52" s="248"/>
      <c r="X52" s="339">
        <f t="shared" si="2"/>
        <v>0</v>
      </c>
    </row>
    <row r="53" spans="1:31" ht="14.45" customHeight="1" thickTop="1">
      <c r="A53" s="12">
        <v>44</v>
      </c>
      <c r="B53" s="118">
        <v>601</v>
      </c>
      <c r="C53" s="52" t="s">
        <v>23</v>
      </c>
      <c r="D53" s="41" t="s">
        <v>99</v>
      </c>
      <c r="E53" s="281"/>
      <c r="F53" s="282"/>
      <c r="G53" s="282"/>
      <c r="H53" s="282"/>
      <c r="I53" s="282"/>
      <c r="J53" s="282"/>
      <c r="K53" s="283">
        <v>11</v>
      </c>
      <c r="L53" s="284"/>
      <c r="M53" s="321"/>
      <c r="N53" s="285"/>
      <c r="O53" s="285"/>
      <c r="P53" s="285"/>
      <c r="Q53" s="285"/>
      <c r="R53" s="286">
        <v>17</v>
      </c>
      <c r="S53" s="9">
        <f>K53+R53</f>
        <v>28</v>
      </c>
      <c r="T53" s="70" t="s">
        <v>100</v>
      </c>
      <c r="U53" s="114">
        <f t="shared" si="1"/>
        <v>35000</v>
      </c>
      <c r="W53" s="248">
        <v>31</v>
      </c>
      <c r="X53" s="339">
        <f t="shared" si="2"/>
        <v>-3</v>
      </c>
    </row>
    <row r="54" spans="1:31" ht="14.45" customHeight="1">
      <c r="A54" s="12">
        <f>A53+1</f>
        <v>45</v>
      </c>
      <c r="B54" s="118">
        <v>602</v>
      </c>
      <c r="C54" s="358" t="s">
        <v>101</v>
      </c>
      <c r="D54" s="41" t="s">
        <v>102</v>
      </c>
      <c r="E54" s="281"/>
      <c r="F54" s="282"/>
      <c r="G54" s="282"/>
      <c r="H54" s="282"/>
      <c r="I54" s="282"/>
      <c r="J54" s="282"/>
      <c r="K54" s="283">
        <v>6</v>
      </c>
      <c r="L54" s="284"/>
      <c r="M54" s="285"/>
      <c r="N54" s="285"/>
      <c r="O54" s="285"/>
      <c r="P54" s="285"/>
      <c r="Q54" s="285"/>
      <c r="R54" s="286">
        <v>1</v>
      </c>
      <c r="S54" s="9">
        <f>K54+R54</f>
        <v>7</v>
      </c>
      <c r="T54" s="70"/>
      <c r="U54" s="114">
        <f t="shared" si="1"/>
        <v>14000</v>
      </c>
      <c r="W54" s="248">
        <v>4</v>
      </c>
      <c r="X54" s="339">
        <f t="shared" si="2"/>
        <v>3</v>
      </c>
    </row>
    <row r="55" spans="1:31" ht="13.5" customHeight="1" thickBot="1">
      <c r="A55" s="12"/>
      <c r="B55" s="142"/>
      <c r="C55" s="57"/>
      <c r="D55" s="65"/>
      <c r="E55" s="305"/>
      <c r="F55" s="306"/>
      <c r="G55" s="306"/>
      <c r="H55" s="306"/>
      <c r="I55" s="306"/>
      <c r="J55" s="306"/>
      <c r="K55" s="307"/>
      <c r="L55" s="308"/>
      <c r="M55" s="309"/>
      <c r="N55" s="309"/>
      <c r="O55" s="309"/>
      <c r="P55" s="309"/>
      <c r="Q55" s="309"/>
      <c r="R55" s="310"/>
      <c r="S55" s="331"/>
      <c r="T55" s="75">
        <f>SUM(S53:S55)</f>
        <v>35</v>
      </c>
      <c r="U55" s="114"/>
      <c r="W55" s="248"/>
      <c r="X55" s="339">
        <f t="shared" si="2"/>
        <v>0</v>
      </c>
    </row>
    <row r="56" spans="1:31" ht="14.45" customHeight="1" thickTop="1">
      <c r="A56" s="12">
        <v>46</v>
      </c>
      <c r="B56" s="126">
        <v>704</v>
      </c>
      <c r="C56" s="51" t="s">
        <v>103</v>
      </c>
      <c r="D56" s="345" t="s">
        <v>104</v>
      </c>
      <c r="E56" s="299"/>
      <c r="F56" s="300"/>
      <c r="G56" s="300"/>
      <c r="H56" s="300"/>
      <c r="I56" s="300"/>
      <c r="J56" s="300"/>
      <c r="K56" s="301">
        <v>7</v>
      </c>
      <c r="L56" s="302"/>
      <c r="M56" s="303"/>
      <c r="N56" s="303"/>
      <c r="O56" s="303"/>
      <c r="P56" s="303"/>
      <c r="Q56" s="303"/>
      <c r="R56" s="257">
        <v>6</v>
      </c>
      <c r="S56" s="335">
        <f t="shared" si="0"/>
        <v>13</v>
      </c>
      <c r="T56" s="141" t="s">
        <v>105</v>
      </c>
      <c r="U56" s="114">
        <f t="shared" si="1"/>
        <v>20000</v>
      </c>
      <c r="W56" s="248">
        <v>11</v>
      </c>
      <c r="X56" s="339">
        <f t="shared" si="2"/>
        <v>2</v>
      </c>
    </row>
    <row r="57" spans="1:31" ht="14.45" customHeight="1">
      <c r="A57" s="12">
        <f>A56+1</f>
        <v>47</v>
      </c>
      <c r="B57" s="111">
        <v>706</v>
      </c>
      <c r="C57" s="359" t="s">
        <v>106</v>
      </c>
      <c r="D57" s="43" t="s">
        <v>107</v>
      </c>
      <c r="E57" s="290"/>
      <c r="F57" s="265"/>
      <c r="G57" s="265"/>
      <c r="H57" s="265"/>
      <c r="I57" s="265"/>
      <c r="J57" s="265"/>
      <c r="K57" s="266">
        <v>3</v>
      </c>
      <c r="L57" s="296"/>
      <c r="M57" s="268"/>
      <c r="N57" s="268"/>
      <c r="O57" s="269"/>
      <c r="P57" s="268"/>
      <c r="Q57" s="268"/>
      <c r="R57" s="270">
        <v>13</v>
      </c>
      <c r="S57" s="9">
        <f t="shared" si="0"/>
        <v>16</v>
      </c>
      <c r="T57" s="74"/>
      <c r="U57" s="114">
        <f t="shared" si="1"/>
        <v>23000</v>
      </c>
      <c r="W57" s="248">
        <v>18</v>
      </c>
      <c r="X57" s="339">
        <f t="shared" si="2"/>
        <v>-2</v>
      </c>
    </row>
    <row r="58" spans="1:31" ht="14.45" customHeight="1">
      <c r="A58" s="12">
        <f>A57+1</f>
        <v>48</v>
      </c>
      <c r="B58" s="111">
        <v>709</v>
      </c>
      <c r="C58" s="359" t="s">
        <v>23</v>
      </c>
      <c r="D58" s="34" t="s">
        <v>108</v>
      </c>
      <c r="E58" s="287"/>
      <c r="F58" s="245"/>
      <c r="G58" s="245"/>
      <c r="H58" s="245"/>
      <c r="I58" s="245"/>
      <c r="J58" s="245"/>
      <c r="K58" s="84">
        <v>7</v>
      </c>
      <c r="L58" s="289"/>
      <c r="M58" s="258"/>
      <c r="N58" s="322"/>
      <c r="O58" s="260"/>
      <c r="P58" s="258"/>
      <c r="Q58" s="258"/>
      <c r="R58" s="23">
        <v>14</v>
      </c>
      <c r="S58" s="9">
        <f t="shared" si="0"/>
        <v>21</v>
      </c>
      <c r="T58" s="70"/>
      <c r="U58" s="114">
        <f t="shared" si="1"/>
        <v>28000</v>
      </c>
      <c r="W58" s="248">
        <v>20</v>
      </c>
      <c r="X58" s="339">
        <f t="shared" si="2"/>
        <v>1</v>
      </c>
    </row>
    <row r="59" spans="1:31" ht="14.45" customHeight="1" thickBot="1">
      <c r="A59" s="12"/>
      <c r="B59" s="134"/>
      <c r="C59" s="52"/>
      <c r="D59" s="135"/>
      <c r="E59" s="323"/>
      <c r="F59" s="324"/>
      <c r="G59" s="324"/>
      <c r="H59" s="324"/>
      <c r="I59" s="324"/>
      <c r="J59" s="324"/>
      <c r="K59" s="292"/>
      <c r="L59" s="325"/>
      <c r="M59" s="324"/>
      <c r="N59" s="326"/>
      <c r="O59" s="324"/>
      <c r="P59" s="324"/>
      <c r="Q59" s="324"/>
      <c r="R59" s="295"/>
      <c r="S59" s="9"/>
      <c r="T59" s="70">
        <f>SUM(S56:S58)</f>
        <v>50</v>
      </c>
      <c r="U59" s="114"/>
      <c r="W59" s="248"/>
      <c r="X59" s="339">
        <f t="shared" si="2"/>
        <v>0</v>
      </c>
    </row>
    <row r="60" spans="1:31" ht="14.45" customHeight="1" thickTop="1" thickBot="1">
      <c r="A60" s="12"/>
      <c r="B60" s="151">
        <v>901</v>
      </c>
      <c r="C60" s="66"/>
      <c r="D60" s="152" t="s">
        <v>109</v>
      </c>
      <c r="E60" s="153"/>
      <c r="F60" s="154"/>
      <c r="G60" s="154"/>
      <c r="H60" s="154"/>
      <c r="I60" s="154"/>
      <c r="J60" s="154"/>
      <c r="K60" s="155">
        <v>0</v>
      </c>
      <c r="L60" s="156"/>
      <c r="M60" s="154"/>
      <c r="N60" s="154"/>
      <c r="O60" s="154"/>
      <c r="P60" s="154"/>
      <c r="Q60" s="154"/>
      <c r="R60" s="157"/>
      <c r="S60" s="44"/>
      <c r="T60" s="158">
        <v>0</v>
      </c>
      <c r="U60" s="114"/>
      <c r="W60" s="248"/>
      <c r="X60" s="339">
        <f t="shared" si="2"/>
        <v>0</v>
      </c>
    </row>
    <row r="61" spans="1:31" ht="14.45" customHeight="1" thickTop="1" thickBot="1">
      <c r="A61" s="12"/>
      <c r="B61" s="151">
        <v>902</v>
      </c>
      <c r="C61" s="66"/>
      <c r="D61" s="152" t="s">
        <v>110</v>
      </c>
      <c r="E61" s="153"/>
      <c r="F61" s="154"/>
      <c r="G61" s="154"/>
      <c r="H61" s="154"/>
      <c r="I61" s="154"/>
      <c r="J61" s="154"/>
      <c r="K61" s="155"/>
      <c r="L61" s="156"/>
      <c r="M61" s="154"/>
      <c r="N61" s="154"/>
      <c r="O61" s="154"/>
      <c r="P61" s="154"/>
      <c r="Q61" s="154"/>
      <c r="R61" s="157">
        <v>0</v>
      </c>
      <c r="S61" s="44"/>
      <c r="T61" s="158">
        <v>0</v>
      </c>
      <c r="U61" s="114"/>
      <c r="W61" s="248"/>
      <c r="X61" s="339">
        <f t="shared" si="2"/>
        <v>0</v>
      </c>
    </row>
    <row r="62" spans="1:31" ht="18" customHeight="1" thickTop="1" thickBot="1">
      <c r="B62" s="146"/>
      <c r="C62" s="67"/>
      <c r="D62" s="121"/>
      <c r="E62" s="159"/>
      <c r="F62" s="160"/>
      <c r="G62" s="160"/>
      <c r="H62" s="160"/>
      <c r="I62" s="160"/>
      <c r="J62" s="160"/>
      <c r="K62" s="161"/>
      <c r="L62" s="162"/>
      <c r="M62" s="160"/>
      <c r="N62" s="160"/>
      <c r="O62" s="160"/>
      <c r="P62" s="160"/>
      <c r="Q62" s="160"/>
      <c r="R62" s="163"/>
      <c r="S62" s="37"/>
      <c r="T62" s="75"/>
      <c r="U62" s="114"/>
      <c r="W62" s="248"/>
      <c r="X62" s="339">
        <f t="shared" si="2"/>
        <v>0</v>
      </c>
    </row>
    <row r="63" spans="1:31" ht="18.75" customHeight="1" thickTop="1" thickBot="1">
      <c r="B63" s="238" t="s">
        <v>111</v>
      </c>
      <c r="C63" s="239">
        <v>48</v>
      </c>
      <c r="D63" s="240" t="s">
        <v>112</v>
      </c>
      <c r="E63" s="80">
        <f t="shared" ref="E63:S63" si="6">SUM(E5:E61)</f>
        <v>0</v>
      </c>
      <c r="F63" s="81">
        <f t="shared" si="6"/>
        <v>0</v>
      </c>
      <c r="G63" s="81">
        <f t="shared" si="6"/>
        <v>0</v>
      </c>
      <c r="H63" s="81">
        <f t="shared" si="6"/>
        <v>0</v>
      </c>
      <c r="I63" s="81">
        <f t="shared" si="6"/>
        <v>0</v>
      </c>
      <c r="J63" s="81">
        <f t="shared" si="6"/>
        <v>0</v>
      </c>
      <c r="K63" s="82">
        <f t="shared" si="6"/>
        <v>225</v>
      </c>
      <c r="L63" s="80">
        <f t="shared" si="6"/>
        <v>0</v>
      </c>
      <c r="M63" s="81">
        <f t="shared" si="6"/>
        <v>0</v>
      </c>
      <c r="N63" s="81">
        <f t="shared" si="6"/>
        <v>0</v>
      </c>
      <c r="O63" s="81">
        <f t="shared" si="6"/>
        <v>0</v>
      </c>
      <c r="P63" s="81">
        <f t="shared" si="6"/>
        <v>0</v>
      </c>
      <c r="Q63" s="83">
        <f t="shared" si="6"/>
        <v>0</v>
      </c>
      <c r="R63" s="82">
        <f t="shared" si="6"/>
        <v>363</v>
      </c>
      <c r="S63" s="36">
        <f t="shared" si="6"/>
        <v>588</v>
      </c>
      <c r="T63" s="75">
        <f>SUM(T20:T61)</f>
        <v>588</v>
      </c>
      <c r="U63" s="164">
        <f>SUM(U5:U62)</f>
        <v>924000</v>
      </c>
      <c r="W63" s="251">
        <v>602</v>
      </c>
      <c r="X63" s="339">
        <f t="shared" si="2"/>
        <v>-14</v>
      </c>
    </row>
    <row r="64" spans="1:31" ht="17.25" customHeight="1" thickTop="1">
      <c r="C64" s="376" t="s">
        <v>113</v>
      </c>
      <c r="D64" s="380" t="s">
        <v>114</v>
      </c>
      <c r="E64" s="381"/>
      <c r="F64" s="381"/>
      <c r="G64" s="381"/>
      <c r="H64" s="381"/>
      <c r="I64" s="381"/>
      <c r="J64" s="381"/>
      <c r="K64" s="381"/>
      <c r="L64" s="19"/>
      <c r="M64" s="382">
        <v>14</v>
      </c>
      <c r="N64" s="383"/>
      <c r="O64" s="383"/>
      <c r="P64" s="20" t="s">
        <v>115</v>
      </c>
      <c r="Q64" s="21"/>
      <c r="R64" s="21"/>
      <c r="S64" s="97">
        <v>588</v>
      </c>
      <c r="T64" s="366" t="s">
        <v>116</v>
      </c>
      <c r="W64" s="97">
        <v>602</v>
      </c>
    </row>
    <row r="65" spans="2:21">
      <c r="B65" s="384" t="s">
        <v>117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46"/>
    </row>
    <row r="66" spans="2:21" ht="16.5" customHeight="1">
      <c r="B66" s="386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46"/>
    </row>
  </sheetData>
  <mergeCells count="5">
    <mergeCell ref="B2:T2"/>
    <mergeCell ref="D64:K64"/>
    <mergeCell ref="M64:O64"/>
    <mergeCell ref="B65:T65"/>
    <mergeCell ref="B66:T66"/>
  </mergeCells>
  <phoneticPr fontId="1"/>
  <printOptions horizontalCentered="1" verticalCentered="1"/>
  <pageMargins left="0.70866141732283472" right="0.31496062992125984" top="0.27559055118110237" bottom="7.874015748031496E-2" header="0.31496062992125984" footer="0.31496062992125984"/>
  <pageSetup paperSize="9" scale="9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66"/>
  <sheetViews>
    <sheetView zoomScale="90" zoomScaleNormal="90" zoomScaleSheetLayoutView="130" workbookViewId="0">
      <pane ySplit="4" topLeftCell="A24" activePane="bottomLeft" state="frozen"/>
      <selection pane="bottomLeft" activeCell="AB34" sqref="AB34"/>
    </sheetView>
  </sheetViews>
  <sheetFormatPr defaultRowHeight="13.5"/>
  <cols>
    <col min="1" max="1" width="2.875" style="11" customWidth="1"/>
    <col min="2" max="2" width="4.125" style="1" customWidth="1"/>
    <col min="3" max="3" width="6.375" style="1" customWidth="1"/>
    <col min="4" max="4" width="37.625" style="2" customWidth="1"/>
    <col min="5" max="10" width="2.125" customWidth="1"/>
    <col min="11" max="11" width="3.375" customWidth="1"/>
    <col min="12" max="17" width="2.125" customWidth="1"/>
    <col min="18" max="18" width="4" customWidth="1"/>
    <col min="19" max="19" width="5.25" customWidth="1"/>
    <col min="20" max="20" width="5.375" customWidth="1"/>
    <col min="21" max="21" width="10" customWidth="1"/>
    <col min="22" max="22" width="9.875" customWidth="1"/>
    <col min="23" max="23" width="5.375" customWidth="1"/>
    <col min="24" max="24" width="4.875" style="339" customWidth="1"/>
  </cols>
  <sheetData>
    <row r="1" spans="1:24" ht="7.5" customHeight="1">
      <c r="U1" s="10"/>
    </row>
    <row r="2" spans="1:24" s="3" customFormat="1" ht="28.5" customHeight="1">
      <c r="A2" s="68"/>
      <c r="B2" s="378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8"/>
      <c r="X2" s="340"/>
    </row>
    <row r="3" spans="1:24" ht="14.25" thickBot="1">
      <c r="D3" s="26" t="s">
        <v>118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/>
      <c r="R3" s="22"/>
      <c r="S3" s="50"/>
      <c r="T3" s="25" t="s">
        <v>2</v>
      </c>
      <c r="U3" s="4"/>
      <c r="W3" s="50"/>
    </row>
    <row r="4" spans="1:24" ht="34.5" customHeight="1" thickTop="1" thickBot="1">
      <c r="B4" s="27" t="s">
        <v>3</v>
      </c>
      <c r="C4" s="28" t="s">
        <v>4</v>
      </c>
      <c r="D4" s="29" t="s">
        <v>5</v>
      </c>
      <c r="E4" s="13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1" t="s">
        <v>6</v>
      </c>
      <c r="L4" s="13">
        <v>1</v>
      </c>
      <c r="M4" s="30">
        <v>2</v>
      </c>
      <c r="N4" s="30">
        <v>3</v>
      </c>
      <c r="O4" s="30">
        <v>4</v>
      </c>
      <c r="P4" s="30">
        <v>5</v>
      </c>
      <c r="Q4" s="30">
        <v>6</v>
      </c>
      <c r="R4" s="31" t="s">
        <v>7</v>
      </c>
      <c r="S4" s="98" t="s">
        <v>8</v>
      </c>
      <c r="T4" s="14" t="s">
        <v>9</v>
      </c>
      <c r="U4" s="32" t="s">
        <v>119</v>
      </c>
      <c r="V4" s="350" t="s">
        <v>11</v>
      </c>
      <c r="W4" s="246" t="s">
        <v>12</v>
      </c>
      <c r="X4" s="339" t="s">
        <v>13</v>
      </c>
    </row>
    <row r="5" spans="1:24" ht="14.45" customHeight="1" thickTop="1">
      <c r="A5" s="12">
        <v>1</v>
      </c>
      <c r="B5" s="33">
        <v>101</v>
      </c>
      <c r="C5" s="51" t="s">
        <v>14</v>
      </c>
      <c r="D5" s="99" t="s">
        <v>15</v>
      </c>
      <c r="E5" s="252"/>
      <c r="F5" s="253"/>
      <c r="G5" s="253"/>
      <c r="H5" s="253"/>
      <c r="I5" s="253"/>
      <c r="J5" s="253"/>
      <c r="K5" s="254">
        <v>0</v>
      </c>
      <c r="L5" s="255"/>
      <c r="M5" s="256"/>
      <c r="N5" s="256"/>
      <c r="O5" s="256"/>
      <c r="P5" s="256"/>
      <c r="Q5" s="256"/>
      <c r="R5" s="257">
        <v>2</v>
      </c>
      <c r="S5" s="9">
        <f t="shared" ref="S5:S58" si="0">K5+R5</f>
        <v>2</v>
      </c>
      <c r="T5" s="70" t="s">
        <v>16</v>
      </c>
      <c r="U5" s="103">
        <f>S5*1000+7000</f>
        <v>9000</v>
      </c>
      <c r="W5" s="247">
        <v>4</v>
      </c>
      <c r="X5" s="339">
        <f>S5-W5</f>
        <v>-2</v>
      </c>
    </row>
    <row r="6" spans="1:24" ht="14.45" customHeight="1">
      <c r="A6" s="12">
        <f>A5+1</f>
        <v>2</v>
      </c>
      <c r="B6" s="33">
        <v>102</v>
      </c>
      <c r="C6" s="359" t="s">
        <v>17</v>
      </c>
      <c r="D6" s="34" t="s">
        <v>18</v>
      </c>
      <c r="E6" s="244"/>
      <c r="F6" s="245"/>
      <c r="G6" s="245"/>
      <c r="H6" s="245"/>
      <c r="I6" s="245"/>
      <c r="J6" s="245"/>
      <c r="K6" s="84">
        <v>7</v>
      </c>
      <c r="L6" s="72"/>
      <c r="M6" s="258"/>
      <c r="N6" s="258"/>
      <c r="O6" s="258"/>
      <c r="P6" s="258"/>
      <c r="Q6" s="258"/>
      <c r="R6" s="23">
        <v>11</v>
      </c>
      <c r="S6" s="9">
        <f t="shared" si="0"/>
        <v>18</v>
      </c>
      <c r="T6" s="74"/>
      <c r="U6" s="107">
        <f t="shared" ref="U6:U58" si="1">S6*1000+7000</f>
        <v>25000</v>
      </c>
      <c r="W6" s="248">
        <v>19</v>
      </c>
      <c r="X6" s="339">
        <f t="shared" ref="X6:X63" si="2">S6-W6</f>
        <v>-1</v>
      </c>
    </row>
    <row r="7" spans="1:24" ht="14.45" customHeight="1">
      <c r="A7" s="12">
        <v>3</v>
      </c>
      <c r="B7" s="343">
        <v>103</v>
      </c>
      <c r="C7" s="358" t="s">
        <v>19</v>
      </c>
      <c r="D7" s="336" t="s">
        <v>20</v>
      </c>
      <c r="E7" s="244"/>
      <c r="F7" s="245"/>
      <c r="G7" s="245"/>
      <c r="H7" s="245"/>
      <c r="I7" s="245"/>
      <c r="J7" s="245"/>
      <c r="K7" s="84">
        <v>4</v>
      </c>
      <c r="L7" s="259"/>
      <c r="M7" s="258"/>
      <c r="N7" s="258"/>
      <c r="O7" s="258"/>
      <c r="P7" s="260"/>
      <c r="Q7" s="258"/>
      <c r="R7" s="23">
        <v>9</v>
      </c>
      <c r="S7" s="9">
        <f t="shared" si="0"/>
        <v>13</v>
      </c>
      <c r="T7" s="74"/>
      <c r="U7" s="107">
        <f t="shared" si="1"/>
        <v>20000</v>
      </c>
      <c r="W7" s="248">
        <v>13</v>
      </c>
      <c r="X7" s="339">
        <f t="shared" si="2"/>
        <v>0</v>
      </c>
    </row>
    <row r="8" spans="1:24" ht="14.45" customHeight="1">
      <c r="A8" s="12">
        <v>4</v>
      </c>
      <c r="B8" s="108">
        <v>104</v>
      </c>
      <c r="C8" s="359" t="s">
        <v>21</v>
      </c>
      <c r="D8" s="109" t="s">
        <v>22</v>
      </c>
      <c r="E8" s="244"/>
      <c r="F8" s="245"/>
      <c r="G8" s="245"/>
      <c r="H8" s="245"/>
      <c r="I8" s="245"/>
      <c r="J8" s="245"/>
      <c r="K8" s="84">
        <v>2</v>
      </c>
      <c r="L8" s="259"/>
      <c r="M8" s="258"/>
      <c r="N8" s="258"/>
      <c r="O8" s="258"/>
      <c r="P8" s="258"/>
      <c r="Q8" s="258"/>
      <c r="R8" s="23">
        <v>8</v>
      </c>
      <c r="S8" s="9">
        <f t="shared" si="0"/>
        <v>10</v>
      </c>
      <c r="T8" s="74"/>
      <c r="U8" s="107">
        <f t="shared" si="1"/>
        <v>17000</v>
      </c>
      <c r="W8" s="248">
        <v>13</v>
      </c>
      <c r="X8" s="339">
        <f t="shared" si="2"/>
        <v>-3</v>
      </c>
    </row>
    <row r="9" spans="1:24" ht="14.45" customHeight="1">
      <c r="A9" s="12">
        <f t="shared" ref="A9:A17" si="3">A8+1</f>
        <v>5</v>
      </c>
      <c r="B9" s="108">
        <v>105</v>
      </c>
      <c r="C9" s="359" t="s">
        <v>23</v>
      </c>
      <c r="D9" s="109" t="s">
        <v>24</v>
      </c>
      <c r="E9" s="244"/>
      <c r="F9" s="245"/>
      <c r="G9" s="261"/>
      <c r="H9" s="245"/>
      <c r="I9" s="245"/>
      <c r="J9" s="262"/>
      <c r="K9" s="84">
        <v>16</v>
      </c>
      <c r="L9" s="263"/>
      <c r="M9" s="260"/>
      <c r="N9" s="260"/>
      <c r="O9" s="258"/>
      <c r="P9" s="260"/>
      <c r="Q9" s="258"/>
      <c r="R9" s="23">
        <v>23</v>
      </c>
      <c r="S9" s="337">
        <f t="shared" si="0"/>
        <v>39</v>
      </c>
      <c r="T9" s="110"/>
      <c r="U9" s="107">
        <f t="shared" si="1"/>
        <v>46000</v>
      </c>
      <c r="W9" s="249">
        <v>38</v>
      </c>
      <c r="X9" s="339">
        <f t="shared" si="2"/>
        <v>1</v>
      </c>
    </row>
    <row r="10" spans="1:24" ht="14.45" customHeight="1">
      <c r="A10" s="12">
        <f t="shared" si="3"/>
        <v>6</v>
      </c>
      <c r="B10" s="108">
        <v>107</v>
      </c>
      <c r="C10" s="359" t="s">
        <v>14</v>
      </c>
      <c r="D10" s="109" t="s">
        <v>25</v>
      </c>
      <c r="E10" s="244"/>
      <c r="F10" s="245"/>
      <c r="G10" s="245"/>
      <c r="H10" s="245"/>
      <c r="I10" s="245"/>
      <c r="J10" s="245"/>
      <c r="K10" s="84">
        <v>0</v>
      </c>
      <c r="L10" s="259"/>
      <c r="M10" s="258"/>
      <c r="N10" s="258"/>
      <c r="O10" s="258"/>
      <c r="P10" s="258"/>
      <c r="Q10" s="258"/>
      <c r="R10" s="23">
        <v>8</v>
      </c>
      <c r="S10" s="9">
        <f t="shared" si="0"/>
        <v>8</v>
      </c>
      <c r="T10" s="74"/>
      <c r="U10" s="107">
        <f t="shared" si="1"/>
        <v>15000</v>
      </c>
      <c r="W10" s="248">
        <v>11</v>
      </c>
      <c r="X10" s="339">
        <f t="shared" si="2"/>
        <v>-3</v>
      </c>
    </row>
    <row r="11" spans="1:24" ht="14.45" customHeight="1">
      <c r="A11" s="12">
        <f t="shared" si="3"/>
        <v>7</v>
      </c>
      <c r="B11" s="108">
        <v>108</v>
      </c>
      <c r="C11" s="359" t="s">
        <v>26</v>
      </c>
      <c r="D11" s="109" t="s">
        <v>27</v>
      </c>
      <c r="E11" s="244"/>
      <c r="F11" s="245"/>
      <c r="G11" s="245"/>
      <c r="H11" s="245"/>
      <c r="I11" s="245"/>
      <c r="J11" s="245"/>
      <c r="K11" s="84">
        <v>5</v>
      </c>
      <c r="L11" s="259"/>
      <c r="M11" s="258"/>
      <c r="N11" s="258"/>
      <c r="O11" s="258"/>
      <c r="P11" s="258"/>
      <c r="Q11" s="258"/>
      <c r="R11" s="23">
        <v>5</v>
      </c>
      <c r="S11" s="9">
        <f t="shared" si="0"/>
        <v>10</v>
      </c>
      <c r="T11" s="74"/>
      <c r="U11" s="107">
        <f t="shared" si="1"/>
        <v>17000</v>
      </c>
      <c r="W11" s="248">
        <v>9</v>
      </c>
      <c r="X11" s="339">
        <f t="shared" si="2"/>
        <v>1</v>
      </c>
    </row>
    <row r="12" spans="1:24" ht="14.45" customHeight="1">
      <c r="A12" s="12">
        <f t="shared" si="3"/>
        <v>8</v>
      </c>
      <c r="B12" s="108">
        <v>109</v>
      </c>
      <c r="C12" s="359" t="s">
        <v>28</v>
      </c>
      <c r="D12" s="109" t="s">
        <v>29</v>
      </c>
      <c r="E12" s="244"/>
      <c r="F12" s="245"/>
      <c r="G12" s="245"/>
      <c r="H12" s="245"/>
      <c r="I12" s="245"/>
      <c r="J12" s="245"/>
      <c r="K12" s="84">
        <v>7</v>
      </c>
      <c r="L12" s="259"/>
      <c r="M12" s="258"/>
      <c r="N12" s="258"/>
      <c r="O12" s="258"/>
      <c r="P12" s="258"/>
      <c r="Q12" s="258"/>
      <c r="R12" s="23">
        <v>1</v>
      </c>
      <c r="S12" s="9">
        <f t="shared" si="0"/>
        <v>8</v>
      </c>
      <c r="T12" s="74"/>
      <c r="U12" s="112">
        <f t="shared" si="1"/>
        <v>15000</v>
      </c>
      <c r="W12" s="248">
        <v>9</v>
      </c>
      <c r="X12" s="339">
        <f t="shared" si="2"/>
        <v>-1</v>
      </c>
    </row>
    <row r="13" spans="1:24" ht="14.45" customHeight="1">
      <c r="A13" s="12">
        <f t="shared" si="3"/>
        <v>9</v>
      </c>
      <c r="B13" s="108">
        <v>110</v>
      </c>
      <c r="C13" s="359" t="s">
        <v>30</v>
      </c>
      <c r="D13" s="109" t="s">
        <v>31</v>
      </c>
      <c r="E13" s="244"/>
      <c r="F13" s="245"/>
      <c r="G13" s="245"/>
      <c r="H13" s="245"/>
      <c r="I13" s="245"/>
      <c r="J13" s="245"/>
      <c r="K13" s="84">
        <v>5</v>
      </c>
      <c r="L13" s="263"/>
      <c r="M13" s="258"/>
      <c r="N13" s="258"/>
      <c r="O13" s="258"/>
      <c r="P13" s="258"/>
      <c r="Q13" s="258"/>
      <c r="R13" s="23">
        <v>18</v>
      </c>
      <c r="S13" s="9">
        <f t="shared" si="0"/>
        <v>23</v>
      </c>
      <c r="T13" s="113"/>
      <c r="U13" s="114">
        <f t="shared" si="1"/>
        <v>30000</v>
      </c>
      <c r="W13" s="248">
        <v>22</v>
      </c>
      <c r="X13" s="339">
        <f t="shared" si="2"/>
        <v>1</v>
      </c>
    </row>
    <row r="14" spans="1:24" ht="14.45" customHeight="1">
      <c r="A14" s="12">
        <v>10</v>
      </c>
      <c r="B14" s="108">
        <v>112</v>
      </c>
      <c r="C14" s="359" t="s">
        <v>32</v>
      </c>
      <c r="D14" s="109" t="s">
        <v>33</v>
      </c>
      <c r="E14" s="244"/>
      <c r="F14" s="245"/>
      <c r="G14" s="245"/>
      <c r="H14" s="245"/>
      <c r="I14" s="245"/>
      <c r="J14" s="245"/>
      <c r="K14" s="84">
        <v>4</v>
      </c>
      <c r="L14" s="72"/>
      <c r="M14" s="258"/>
      <c r="N14" s="258"/>
      <c r="O14" s="258"/>
      <c r="P14" s="258"/>
      <c r="Q14" s="258"/>
      <c r="R14" s="23">
        <v>6</v>
      </c>
      <c r="S14" s="9">
        <f t="shared" si="0"/>
        <v>10</v>
      </c>
      <c r="T14" s="76"/>
      <c r="U14" s="92">
        <f t="shared" si="1"/>
        <v>17000</v>
      </c>
      <c r="W14" s="248">
        <v>12</v>
      </c>
      <c r="X14" s="339">
        <f t="shared" si="2"/>
        <v>-2</v>
      </c>
    </row>
    <row r="15" spans="1:24" ht="14.45" customHeight="1">
      <c r="A15" s="12">
        <f t="shared" si="3"/>
        <v>11</v>
      </c>
      <c r="B15" s="108">
        <v>114</v>
      </c>
      <c r="C15" s="359" t="s">
        <v>34</v>
      </c>
      <c r="D15" s="115" t="s">
        <v>35</v>
      </c>
      <c r="E15" s="264"/>
      <c r="F15" s="265"/>
      <c r="G15" s="265"/>
      <c r="H15" s="265"/>
      <c r="I15" s="265"/>
      <c r="J15" s="265"/>
      <c r="K15" s="266">
        <v>3</v>
      </c>
      <c r="L15" s="267"/>
      <c r="M15" s="268"/>
      <c r="N15" s="268"/>
      <c r="O15" s="269"/>
      <c r="P15" s="268"/>
      <c r="Q15" s="268"/>
      <c r="R15" s="270">
        <v>9</v>
      </c>
      <c r="S15" s="9">
        <f t="shared" si="0"/>
        <v>12</v>
      </c>
      <c r="T15" s="76"/>
      <c r="U15" s="92">
        <f t="shared" si="1"/>
        <v>19000</v>
      </c>
      <c r="W15" s="248">
        <v>15</v>
      </c>
      <c r="X15" s="339">
        <f t="shared" si="2"/>
        <v>-3</v>
      </c>
    </row>
    <row r="16" spans="1:24" ht="14.45" customHeight="1">
      <c r="A16" s="12">
        <f t="shared" si="3"/>
        <v>12</v>
      </c>
      <c r="B16" s="108">
        <v>115</v>
      </c>
      <c r="C16" s="359" t="s">
        <v>36</v>
      </c>
      <c r="D16" s="115" t="s">
        <v>37</v>
      </c>
      <c r="E16" s="271"/>
      <c r="F16" s="265"/>
      <c r="G16" s="265"/>
      <c r="H16" s="272"/>
      <c r="I16" s="272"/>
      <c r="J16" s="265"/>
      <c r="K16" s="266">
        <v>6</v>
      </c>
      <c r="L16" s="267"/>
      <c r="M16" s="273"/>
      <c r="N16" s="268"/>
      <c r="O16" s="269"/>
      <c r="P16" s="268"/>
      <c r="Q16" s="268"/>
      <c r="R16" s="270">
        <v>12</v>
      </c>
      <c r="S16" s="9">
        <f t="shared" si="0"/>
        <v>18</v>
      </c>
      <c r="T16" s="76"/>
      <c r="U16" s="92">
        <f t="shared" si="1"/>
        <v>25000</v>
      </c>
      <c r="W16" s="248">
        <v>17</v>
      </c>
      <c r="X16" s="339">
        <f t="shared" si="2"/>
        <v>1</v>
      </c>
    </row>
    <row r="17" spans="1:29" ht="14.45" customHeight="1">
      <c r="A17" s="12">
        <f t="shared" si="3"/>
        <v>13</v>
      </c>
      <c r="B17" s="344">
        <v>117</v>
      </c>
      <c r="C17" s="359" t="s">
        <v>38</v>
      </c>
      <c r="D17" s="109" t="s">
        <v>39</v>
      </c>
      <c r="E17" s="244"/>
      <c r="F17" s="245"/>
      <c r="G17" s="245"/>
      <c r="H17" s="245"/>
      <c r="I17" s="245"/>
      <c r="J17" s="245"/>
      <c r="K17" s="84">
        <v>4</v>
      </c>
      <c r="L17" s="259"/>
      <c r="M17" s="258"/>
      <c r="N17" s="258"/>
      <c r="O17" s="258"/>
      <c r="P17" s="258"/>
      <c r="Q17" s="258"/>
      <c r="R17" s="274">
        <v>6</v>
      </c>
      <c r="S17" s="330">
        <f t="shared" si="0"/>
        <v>10</v>
      </c>
      <c r="T17" s="76"/>
      <c r="U17" s="93">
        <f t="shared" si="1"/>
        <v>17000</v>
      </c>
      <c r="W17" s="248">
        <v>13</v>
      </c>
      <c r="X17" s="339">
        <f t="shared" si="2"/>
        <v>-3</v>
      </c>
    </row>
    <row r="18" spans="1:29" ht="14.45" customHeight="1">
      <c r="A18" s="12">
        <v>14</v>
      </c>
      <c r="B18" s="342">
        <v>118</v>
      </c>
      <c r="C18" s="359" t="s">
        <v>40</v>
      </c>
      <c r="D18" s="341" t="s">
        <v>41</v>
      </c>
      <c r="E18" s="327"/>
      <c r="F18" s="291"/>
      <c r="G18" s="291"/>
      <c r="H18" s="291"/>
      <c r="I18" s="291"/>
      <c r="J18" s="291"/>
      <c r="K18" s="292">
        <v>1</v>
      </c>
      <c r="L18" s="328"/>
      <c r="M18" s="294"/>
      <c r="N18" s="294"/>
      <c r="O18" s="294"/>
      <c r="P18" s="294"/>
      <c r="Q18" s="294"/>
      <c r="R18" s="329">
        <v>0</v>
      </c>
      <c r="S18" s="9">
        <f t="shared" si="0"/>
        <v>1</v>
      </c>
      <c r="T18" s="76"/>
      <c r="U18" s="93">
        <f t="shared" si="1"/>
        <v>8000</v>
      </c>
      <c r="W18" s="248"/>
      <c r="X18" s="339">
        <f t="shared" si="2"/>
        <v>1</v>
      </c>
    </row>
    <row r="19" spans="1:29" ht="14.45" customHeight="1">
      <c r="A19" s="12">
        <v>15</v>
      </c>
      <c r="B19" s="342">
        <v>119</v>
      </c>
      <c r="C19" s="359" t="s">
        <v>43</v>
      </c>
      <c r="D19" s="341" t="s">
        <v>44</v>
      </c>
      <c r="E19" s="327"/>
      <c r="F19" s="291"/>
      <c r="G19" s="291"/>
      <c r="H19" s="291"/>
      <c r="I19" s="291"/>
      <c r="J19" s="291"/>
      <c r="K19" s="292">
        <v>0</v>
      </c>
      <c r="L19" s="328"/>
      <c r="M19" s="294"/>
      <c r="N19" s="294"/>
      <c r="O19" s="294"/>
      <c r="P19" s="294"/>
      <c r="Q19" s="294"/>
      <c r="R19" s="329">
        <v>2</v>
      </c>
      <c r="S19" s="9">
        <f t="shared" si="0"/>
        <v>2</v>
      </c>
      <c r="T19" s="76"/>
      <c r="U19" s="93">
        <f t="shared" si="1"/>
        <v>9000</v>
      </c>
      <c r="W19" s="248"/>
      <c r="X19" s="339">
        <f t="shared" si="2"/>
        <v>2</v>
      </c>
    </row>
    <row r="20" spans="1:29" ht="14.45" customHeight="1" thickBot="1">
      <c r="A20" s="12"/>
      <c r="B20" s="120"/>
      <c r="C20" s="52"/>
      <c r="D20" s="121"/>
      <c r="E20" s="275"/>
      <c r="F20" s="276"/>
      <c r="G20" s="276"/>
      <c r="H20" s="276"/>
      <c r="I20" s="276"/>
      <c r="J20" s="276"/>
      <c r="K20" s="277"/>
      <c r="L20" s="278"/>
      <c r="M20" s="279"/>
      <c r="N20" s="279"/>
      <c r="O20" s="279"/>
      <c r="P20" s="279"/>
      <c r="Q20" s="279"/>
      <c r="R20" s="280"/>
      <c r="S20" s="331"/>
      <c r="T20" s="79">
        <f>SUM(S5:S20)</f>
        <v>184</v>
      </c>
      <c r="U20" s="15"/>
      <c r="W20" s="248">
        <v>0</v>
      </c>
      <c r="X20" s="339">
        <f t="shared" si="2"/>
        <v>0</v>
      </c>
    </row>
    <row r="21" spans="1:29" ht="14.45" customHeight="1" thickTop="1">
      <c r="A21" s="12">
        <v>16</v>
      </c>
      <c r="B21" s="126">
        <v>201</v>
      </c>
      <c r="C21" s="53" t="s">
        <v>45</v>
      </c>
      <c r="D21" s="338" t="s">
        <v>46</v>
      </c>
      <c r="E21" s="281"/>
      <c r="F21" s="282"/>
      <c r="G21" s="282"/>
      <c r="H21" s="282"/>
      <c r="I21" s="282"/>
      <c r="J21" s="282"/>
      <c r="K21" s="283">
        <v>5</v>
      </c>
      <c r="L21" s="284"/>
      <c r="M21" s="285"/>
      <c r="N21" s="285"/>
      <c r="O21" s="285"/>
      <c r="P21" s="285"/>
      <c r="Q21" s="285"/>
      <c r="R21" s="286">
        <v>6</v>
      </c>
      <c r="S21" s="330">
        <f t="shared" si="0"/>
        <v>11</v>
      </c>
      <c r="T21" s="78" t="s">
        <v>47</v>
      </c>
      <c r="U21" s="92">
        <f t="shared" si="1"/>
        <v>18000</v>
      </c>
      <c r="W21" s="248">
        <v>1</v>
      </c>
      <c r="X21" s="339">
        <f t="shared" si="2"/>
        <v>10</v>
      </c>
    </row>
    <row r="22" spans="1:29" ht="14.45" customHeight="1">
      <c r="A22" s="12">
        <v>17</v>
      </c>
      <c r="B22" s="111">
        <v>204</v>
      </c>
      <c r="C22" s="359" t="s">
        <v>48</v>
      </c>
      <c r="D22" s="34" t="s">
        <v>49</v>
      </c>
      <c r="E22" s="287"/>
      <c r="F22" s="245"/>
      <c r="G22" s="245"/>
      <c r="H22" s="245"/>
      <c r="I22" s="245"/>
      <c r="J22" s="245"/>
      <c r="K22" s="288">
        <v>13</v>
      </c>
      <c r="L22" s="289"/>
      <c r="M22" s="258"/>
      <c r="N22" s="258"/>
      <c r="O22" s="258"/>
      <c r="P22" s="258"/>
      <c r="Q22" s="258"/>
      <c r="R22" s="23">
        <v>9</v>
      </c>
      <c r="S22" s="330">
        <f t="shared" si="0"/>
        <v>22</v>
      </c>
      <c r="T22" s="76"/>
      <c r="U22" s="92">
        <f t="shared" si="1"/>
        <v>29000</v>
      </c>
      <c r="W22" s="248">
        <v>25</v>
      </c>
      <c r="X22" s="339">
        <f t="shared" si="2"/>
        <v>-3</v>
      </c>
    </row>
    <row r="23" spans="1:29" ht="14.45" customHeight="1">
      <c r="A23" s="12">
        <f t="shared" ref="A23:A31" si="4">A22+1</f>
        <v>18</v>
      </c>
      <c r="B23" s="111">
        <v>205</v>
      </c>
      <c r="C23" s="359" t="s">
        <v>50</v>
      </c>
      <c r="D23" s="34" t="s">
        <v>51</v>
      </c>
      <c r="E23" s="287"/>
      <c r="F23" s="245"/>
      <c r="G23" s="245"/>
      <c r="H23" s="245"/>
      <c r="I23" s="245"/>
      <c r="J23" s="245"/>
      <c r="K23" s="84">
        <v>5</v>
      </c>
      <c r="L23" s="289"/>
      <c r="M23" s="258"/>
      <c r="N23" s="258"/>
      <c r="O23" s="258"/>
      <c r="P23" s="258"/>
      <c r="Q23" s="258"/>
      <c r="R23" s="23">
        <v>9</v>
      </c>
      <c r="S23" s="330">
        <f t="shared" si="0"/>
        <v>14</v>
      </c>
      <c r="T23" s="76"/>
      <c r="U23" s="92">
        <f t="shared" si="1"/>
        <v>21000</v>
      </c>
      <c r="W23" s="248">
        <v>17</v>
      </c>
      <c r="X23" s="339">
        <f t="shared" si="2"/>
        <v>-3</v>
      </c>
    </row>
    <row r="24" spans="1:29" ht="14.45" customHeight="1">
      <c r="A24" s="12">
        <f t="shared" si="4"/>
        <v>19</v>
      </c>
      <c r="B24" s="39">
        <v>207</v>
      </c>
      <c r="C24" s="361" t="s">
        <v>48</v>
      </c>
      <c r="D24" s="109" t="s">
        <v>52</v>
      </c>
      <c r="E24" s="287"/>
      <c r="F24" s="245"/>
      <c r="G24" s="245"/>
      <c r="H24" s="245"/>
      <c r="I24" s="245"/>
      <c r="J24" s="245"/>
      <c r="K24" s="84">
        <v>0</v>
      </c>
      <c r="L24" s="289"/>
      <c r="M24" s="258"/>
      <c r="N24" s="258"/>
      <c r="O24" s="258"/>
      <c r="P24" s="258"/>
      <c r="Q24" s="258"/>
      <c r="R24" s="23">
        <v>0</v>
      </c>
      <c r="S24" s="330">
        <f t="shared" si="0"/>
        <v>0</v>
      </c>
      <c r="T24" s="76"/>
      <c r="U24" s="94">
        <f t="shared" si="1"/>
        <v>7000</v>
      </c>
      <c r="W24" s="250">
        <v>0</v>
      </c>
      <c r="X24" s="339">
        <f t="shared" si="2"/>
        <v>0</v>
      </c>
    </row>
    <row r="25" spans="1:29" ht="14.45" customHeight="1">
      <c r="A25" s="12">
        <f t="shared" si="4"/>
        <v>20</v>
      </c>
      <c r="B25" s="111">
        <v>210</v>
      </c>
      <c r="C25" s="362" t="s">
        <v>53</v>
      </c>
      <c r="D25" s="34" t="s">
        <v>54</v>
      </c>
      <c r="E25" s="287"/>
      <c r="F25" s="245"/>
      <c r="G25" s="245"/>
      <c r="H25" s="245"/>
      <c r="I25" s="245"/>
      <c r="J25" s="245"/>
      <c r="K25" s="84">
        <v>3</v>
      </c>
      <c r="L25" s="289"/>
      <c r="M25" s="258"/>
      <c r="N25" s="258"/>
      <c r="O25" s="258"/>
      <c r="P25" s="258"/>
      <c r="Q25" s="258"/>
      <c r="R25" s="23">
        <v>6</v>
      </c>
      <c r="S25" s="330">
        <f t="shared" si="0"/>
        <v>9</v>
      </c>
      <c r="T25" s="77"/>
      <c r="U25" s="92">
        <f t="shared" si="1"/>
        <v>16000</v>
      </c>
      <c r="W25" s="248">
        <v>11</v>
      </c>
      <c r="X25" s="339">
        <f t="shared" si="2"/>
        <v>-2</v>
      </c>
      <c r="Z25" s="351" t="s">
        <v>55</v>
      </c>
      <c r="AA25" s="351"/>
      <c r="AB25" s="351"/>
      <c r="AC25" s="351"/>
    </row>
    <row r="26" spans="1:29" ht="14.45" customHeight="1">
      <c r="A26" s="12">
        <f t="shared" si="4"/>
        <v>21</v>
      </c>
      <c r="B26" s="111">
        <v>211</v>
      </c>
      <c r="C26" s="362"/>
      <c r="D26" s="17" t="s">
        <v>57</v>
      </c>
      <c r="E26" s="290"/>
      <c r="F26" s="291"/>
      <c r="G26" s="291"/>
      <c r="H26" s="291"/>
      <c r="I26" s="291"/>
      <c r="J26" s="291"/>
      <c r="K26" s="292"/>
      <c r="L26" s="293"/>
      <c r="M26" s="294"/>
      <c r="N26" s="294"/>
      <c r="O26" s="294"/>
      <c r="P26" s="294"/>
      <c r="Q26" s="294"/>
      <c r="R26" s="295"/>
      <c r="S26" s="330">
        <f t="shared" si="0"/>
        <v>0</v>
      </c>
      <c r="T26" s="237"/>
      <c r="U26" s="92">
        <f t="shared" si="1"/>
        <v>7000</v>
      </c>
      <c r="W26" s="250">
        <v>15</v>
      </c>
      <c r="X26" s="339">
        <f t="shared" si="2"/>
        <v>-15</v>
      </c>
      <c r="Z26" s="351" t="s">
        <v>55</v>
      </c>
      <c r="AA26" s="352"/>
      <c r="AB26" s="352"/>
      <c r="AC26" s="352"/>
    </row>
    <row r="27" spans="1:29" ht="14.45" customHeight="1">
      <c r="A27" s="12">
        <f t="shared" si="4"/>
        <v>22</v>
      </c>
      <c r="B27" s="111">
        <v>212</v>
      </c>
      <c r="C27" s="363" t="s">
        <v>58</v>
      </c>
      <c r="D27" s="16" t="s">
        <v>59</v>
      </c>
      <c r="E27" s="290"/>
      <c r="F27" s="265"/>
      <c r="G27" s="265"/>
      <c r="H27" s="265"/>
      <c r="I27" s="265"/>
      <c r="J27" s="265"/>
      <c r="K27" s="84">
        <v>0</v>
      </c>
      <c r="L27" s="296"/>
      <c r="M27" s="268"/>
      <c r="N27" s="268"/>
      <c r="O27" s="268"/>
      <c r="P27" s="268"/>
      <c r="Q27" s="268"/>
      <c r="R27" s="270">
        <v>8</v>
      </c>
      <c r="S27" s="330">
        <f t="shared" si="0"/>
        <v>8</v>
      </c>
      <c r="T27" s="78"/>
      <c r="U27" s="92">
        <f t="shared" si="1"/>
        <v>15000</v>
      </c>
      <c r="W27" s="248">
        <v>9</v>
      </c>
      <c r="X27" s="339">
        <f t="shared" si="2"/>
        <v>-1</v>
      </c>
    </row>
    <row r="28" spans="1:29" ht="14.45" customHeight="1">
      <c r="A28" s="12">
        <f t="shared" si="4"/>
        <v>23</v>
      </c>
      <c r="B28" s="133">
        <v>213</v>
      </c>
      <c r="C28" s="363" t="s">
        <v>60</v>
      </c>
      <c r="D28" s="16" t="s">
        <v>61</v>
      </c>
      <c r="E28" s="290"/>
      <c r="F28" s="265"/>
      <c r="G28" s="265"/>
      <c r="H28" s="265"/>
      <c r="I28" s="265"/>
      <c r="J28" s="265"/>
      <c r="K28" s="266">
        <v>4</v>
      </c>
      <c r="L28" s="296"/>
      <c r="M28" s="268"/>
      <c r="N28" s="268"/>
      <c r="O28" s="268"/>
      <c r="P28" s="268"/>
      <c r="Q28" s="268"/>
      <c r="R28" s="270">
        <v>5</v>
      </c>
      <c r="S28" s="330">
        <f t="shared" si="0"/>
        <v>9</v>
      </c>
      <c r="T28" s="78"/>
      <c r="U28" s="92">
        <f t="shared" si="1"/>
        <v>16000</v>
      </c>
      <c r="W28" s="250">
        <v>10</v>
      </c>
      <c r="X28" s="339">
        <f t="shared" si="2"/>
        <v>-1</v>
      </c>
    </row>
    <row r="29" spans="1:29" ht="14.45" customHeight="1">
      <c r="A29" s="12">
        <f t="shared" si="4"/>
        <v>24</v>
      </c>
      <c r="B29" s="111">
        <v>214</v>
      </c>
      <c r="C29" s="364" t="s">
        <v>62</v>
      </c>
      <c r="D29" s="34" t="s">
        <v>63</v>
      </c>
      <c r="E29" s="287"/>
      <c r="F29" s="245"/>
      <c r="G29" s="245"/>
      <c r="H29" s="245"/>
      <c r="I29" s="245"/>
      <c r="J29" s="245"/>
      <c r="K29" s="84">
        <v>2</v>
      </c>
      <c r="L29" s="297"/>
      <c r="M29" s="258"/>
      <c r="N29" s="258"/>
      <c r="O29" s="258"/>
      <c r="P29" s="258"/>
      <c r="Q29" s="258"/>
      <c r="R29" s="23">
        <v>4</v>
      </c>
      <c r="S29" s="330">
        <f t="shared" si="0"/>
        <v>6</v>
      </c>
      <c r="T29" s="76"/>
      <c r="U29" s="92">
        <f t="shared" si="1"/>
        <v>13000</v>
      </c>
      <c r="W29" s="248">
        <v>6</v>
      </c>
      <c r="X29" s="339">
        <f t="shared" si="2"/>
        <v>0</v>
      </c>
    </row>
    <row r="30" spans="1:29" ht="14.45" customHeight="1">
      <c r="A30" s="12">
        <f t="shared" si="4"/>
        <v>25</v>
      </c>
      <c r="B30" s="111">
        <v>215</v>
      </c>
      <c r="C30" s="365" t="s">
        <v>64</v>
      </c>
      <c r="D30" s="34" t="s">
        <v>65</v>
      </c>
      <c r="E30" s="287"/>
      <c r="F30" s="245"/>
      <c r="G30" s="245"/>
      <c r="H30" s="245"/>
      <c r="I30" s="245"/>
      <c r="J30" s="245"/>
      <c r="K30" s="84">
        <v>8</v>
      </c>
      <c r="L30" s="289"/>
      <c r="M30" s="258"/>
      <c r="N30" s="258"/>
      <c r="O30" s="258"/>
      <c r="P30" s="258"/>
      <c r="Q30" s="258"/>
      <c r="R30" s="23">
        <v>6</v>
      </c>
      <c r="S30" s="330">
        <f t="shared" si="0"/>
        <v>14</v>
      </c>
      <c r="T30" s="74"/>
      <c r="U30" s="107">
        <f t="shared" si="1"/>
        <v>21000</v>
      </c>
      <c r="W30" s="248">
        <v>13</v>
      </c>
      <c r="X30" s="339">
        <f t="shared" si="2"/>
        <v>1</v>
      </c>
    </row>
    <row r="31" spans="1:29" ht="14.45" customHeight="1">
      <c r="A31" s="12">
        <f t="shared" si="4"/>
        <v>26</v>
      </c>
      <c r="B31" s="111">
        <v>216</v>
      </c>
      <c r="C31" s="359" t="s">
        <v>21</v>
      </c>
      <c r="D31" s="34" t="s">
        <v>66</v>
      </c>
      <c r="E31" s="287"/>
      <c r="F31" s="245"/>
      <c r="G31" s="245"/>
      <c r="H31" s="245"/>
      <c r="I31" s="245"/>
      <c r="J31" s="245"/>
      <c r="K31" s="84">
        <v>2</v>
      </c>
      <c r="L31" s="289"/>
      <c r="M31" s="258"/>
      <c r="N31" s="258"/>
      <c r="O31" s="258"/>
      <c r="P31" s="258"/>
      <c r="Q31" s="258"/>
      <c r="R31" s="23">
        <v>4</v>
      </c>
      <c r="S31" s="330">
        <f t="shared" si="0"/>
        <v>6</v>
      </c>
      <c r="T31" s="74"/>
      <c r="U31" s="114">
        <f t="shared" si="1"/>
        <v>13000</v>
      </c>
      <c r="W31" s="248">
        <v>9</v>
      </c>
      <c r="X31" s="339">
        <f t="shared" si="2"/>
        <v>-3</v>
      </c>
    </row>
    <row r="32" spans="1:29" ht="14.45" customHeight="1">
      <c r="A32" s="12">
        <v>27</v>
      </c>
      <c r="B32" s="348">
        <v>217</v>
      </c>
      <c r="C32" s="359" t="s">
        <v>67</v>
      </c>
      <c r="D32" s="347" t="s">
        <v>68</v>
      </c>
      <c r="E32" s="287"/>
      <c r="F32" s="245"/>
      <c r="G32" s="245"/>
      <c r="H32" s="245"/>
      <c r="I32" s="245"/>
      <c r="J32" s="245"/>
      <c r="K32" s="84">
        <v>3</v>
      </c>
      <c r="L32" s="289"/>
      <c r="M32" s="258"/>
      <c r="N32" s="258"/>
      <c r="O32" s="258"/>
      <c r="P32" s="258"/>
      <c r="Q32" s="258"/>
      <c r="R32" s="23">
        <v>2</v>
      </c>
      <c r="S32" s="330">
        <f t="shared" si="0"/>
        <v>5</v>
      </c>
      <c r="T32" s="74"/>
      <c r="U32" s="114">
        <f t="shared" si="1"/>
        <v>12000</v>
      </c>
      <c r="W32" s="248"/>
    </row>
    <row r="33" spans="1:29" ht="14.45" customHeight="1" thickBot="1">
      <c r="A33" s="12"/>
      <c r="B33" s="134"/>
      <c r="C33" s="52"/>
      <c r="D33" s="135"/>
      <c r="E33" s="298"/>
      <c r="F33" s="291"/>
      <c r="G33" s="291"/>
      <c r="H33" s="291"/>
      <c r="I33" s="291"/>
      <c r="J33" s="291"/>
      <c r="K33" s="292"/>
      <c r="L33" s="293"/>
      <c r="M33" s="294"/>
      <c r="N33" s="294"/>
      <c r="O33" s="294"/>
      <c r="P33" s="294"/>
      <c r="Q33" s="294"/>
      <c r="R33" s="295"/>
      <c r="S33" s="330"/>
      <c r="T33" s="74">
        <f>SUM(S21:S33)</f>
        <v>104</v>
      </c>
      <c r="U33" s="112"/>
      <c r="W33" s="248"/>
      <c r="X33" s="339">
        <f t="shared" si="2"/>
        <v>0</v>
      </c>
    </row>
    <row r="34" spans="1:29" ht="14.45" customHeight="1" thickTop="1">
      <c r="A34" s="12">
        <v>28</v>
      </c>
      <c r="B34" s="38">
        <v>302</v>
      </c>
      <c r="C34" s="55" t="s">
        <v>69</v>
      </c>
      <c r="D34" s="18" t="s">
        <v>70</v>
      </c>
      <c r="E34" s="299"/>
      <c r="F34" s="300"/>
      <c r="G34" s="300"/>
      <c r="H34" s="300"/>
      <c r="I34" s="300"/>
      <c r="J34" s="300"/>
      <c r="K34" s="301">
        <v>4</v>
      </c>
      <c r="L34" s="302"/>
      <c r="M34" s="303"/>
      <c r="N34" s="303"/>
      <c r="O34" s="303"/>
      <c r="P34" s="303"/>
      <c r="Q34" s="303"/>
      <c r="R34" s="257">
        <v>14</v>
      </c>
      <c r="S34" s="332">
        <f t="shared" si="0"/>
        <v>18</v>
      </c>
      <c r="T34" s="141" t="s">
        <v>71</v>
      </c>
      <c r="U34" s="114">
        <f t="shared" si="1"/>
        <v>25000</v>
      </c>
      <c r="W34" s="248">
        <v>15</v>
      </c>
      <c r="X34" s="339">
        <f t="shared" si="2"/>
        <v>3</v>
      </c>
    </row>
    <row r="35" spans="1:29" ht="14.45" customHeight="1">
      <c r="A35" s="12">
        <f>A34+1</f>
        <v>29</v>
      </c>
      <c r="B35" s="111">
        <v>303</v>
      </c>
      <c r="C35" s="359" t="s">
        <v>40</v>
      </c>
      <c r="D35" s="34" t="s">
        <v>72</v>
      </c>
      <c r="E35" s="287"/>
      <c r="F35" s="245"/>
      <c r="G35" s="245"/>
      <c r="H35" s="245"/>
      <c r="I35" s="245"/>
      <c r="J35" s="245"/>
      <c r="K35" s="304">
        <v>2</v>
      </c>
      <c r="L35" s="289"/>
      <c r="M35" s="258"/>
      <c r="N35" s="258"/>
      <c r="O35" s="258"/>
      <c r="P35" s="258"/>
      <c r="Q35" s="258"/>
      <c r="R35" s="23">
        <v>16</v>
      </c>
      <c r="S35" s="330">
        <f t="shared" si="0"/>
        <v>18</v>
      </c>
      <c r="T35" s="6"/>
      <c r="U35" s="114">
        <f t="shared" si="1"/>
        <v>25000</v>
      </c>
      <c r="W35" s="248">
        <v>25</v>
      </c>
      <c r="X35" s="339">
        <f t="shared" si="2"/>
        <v>-7</v>
      </c>
    </row>
    <row r="36" spans="1:29" ht="14.45" customHeight="1">
      <c r="A36" s="12">
        <f>A35+1</f>
        <v>30</v>
      </c>
      <c r="B36" s="111">
        <v>305</v>
      </c>
      <c r="C36" s="359" t="s">
        <v>73</v>
      </c>
      <c r="D36" s="56" t="s">
        <v>74</v>
      </c>
      <c r="E36" s="290"/>
      <c r="F36" s="265"/>
      <c r="G36" s="265"/>
      <c r="H36" s="265"/>
      <c r="I36" s="265"/>
      <c r="J36" s="265"/>
      <c r="K36" s="266">
        <v>2</v>
      </c>
      <c r="L36" s="296"/>
      <c r="M36" s="268"/>
      <c r="N36" s="268"/>
      <c r="O36" s="268"/>
      <c r="P36" s="268"/>
      <c r="Q36" s="268"/>
      <c r="R36" s="270">
        <v>7</v>
      </c>
      <c r="S36" s="330">
        <f t="shared" si="0"/>
        <v>9</v>
      </c>
      <c r="T36" s="70"/>
      <c r="U36" s="114">
        <f t="shared" si="1"/>
        <v>16000</v>
      </c>
      <c r="W36" s="248">
        <v>5</v>
      </c>
      <c r="X36" s="339">
        <f t="shared" si="2"/>
        <v>4</v>
      </c>
    </row>
    <row r="37" spans="1:29" ht="14.45" customHeight="1">
      <c r="A37" s="12">
        <f>A36+1</f>
        <v>31</v>
      </c>
      <c r="B37" s="111">
        <v>306</v>
      </c>
      <c r="C37" s="359" t="s">
        <v>62</v>
      </c>
      <c r="D37" s="34" t="s">
        <v>75</v>
      </c>
      <c r="E37" s="287"/>
      <c r="F37" s="245"/>
      <c r="G37" s="245"/>
      <c r="H37" s="262"/>
      <c r="I37" s="245"/>
      <c r="J37" s="245"/>
      <c r="K37" s="84">
        <v>12</v>
      </c>
      <c r="L37" s="289"/>
      <c r="M37" s="258"/>
      <c r="N37" s="260"/>
      <c r="O37" s="258"/>
      <c r="P37" s="258"/>
      <c r="Q37" s="258"/>
      <c r="R37" s="23">
        <v>0</v>
      </c>
      <c r="S37" s="330">
        <f t="shared" si="0"/>
        <v>12</v>
      </c>
      <c r="T37" s="74"/>
      <c r="U37" s="92">
        <f t="shared" si="1"/>
        <v>19000</v>
      </c>
      <c r="W37" s="248">
        <v>14</v>
      </c>
      <c r="X37" s="339">
        <f t="shared" si="2"/>
        <v>-2</v>
      </c>
    </row>
    <row r="38" spans="1:29" ht="14.45" customHeight="1" thickBot="1">
      <c r="A38" s="12"/>
      <c r="B38" s="142"/>
      <c r="C38" s="57"/>
      <c r="D38" s="121"/>
      <c r="E38" s="305"/>
      <c r="F38" s="306"/>
      <c r="G38" s="306"/>
      <c r="H38" s="306"/>
      <c r="I38" s="306"/>
      <c r="J38" s="306"/>
      <c r="K38" s="307"/>
      <c r="L38" s="308"/>
      <c r="M38" s="309"/>
      <c r="N38" s="309"/>
      <c r="O38" s="309"/>
      <c r="P38" s="309"/>
      <c r="Q38" s="309"/>
      <c r="R38" s="310"/>
      <c r="S38" s="333"/>
      <c r="T38" s="75">
        <f>SUM(S34:S38)</f>
        <v>57</v>
      </c>
      <c r="U38" s="112"/>
      <c r="W38" s="248"/>
      <c r="X38" s="339">
        <f t="shared" si="2"/>
        <v>0</v>
      </c>
    </row>
    <row r="39" spans="1:29" ht="14.45" customHeight="1" thickTop="1">
      <c r="A39" s="12">
        <f>A37+1</f>
        <v>32</v>
      </c>
      <c r="B39" s="126">
        <v>401</v>
      </c>
      <c r="C39" s="346"/>
      <c r="D39" s="99" t="s">
        <v>77</v>
      </c>
      <c r="E39" s="252"/>
      <c r="F39" s="300"/>
      <c r="G39" s="300"/>
      <c r="H39" s="300"/>
      <c r="I39" s="300"/>
      <c r="J39" s="300"/>
      <c r="K39" s="301"/>
      <c r="L39" s="311"/>
      <c r="M39" s="303"/>
      <c r="N39" s="303"/>
      <c r="O39" s="303"/>
      <c r="P39" s="303"/>
      <c r="Q39" s="303"/>
      <c r="R39" s="257"/>
      <c r="S39" s="9">
        <f t="shared" si="0"/>
        <v>0</v>
      </c>
      <c r="T39" s="70" t="s">
        <v>78</v>
      </c>
      <c r="U39" s="114">
        <f t="shared" si="1"/>
        <v>7000</v>
      </c>
      <c r="W39" s="248">
        <v>22</v>
      </c>
      <c r="X39" s="339">
        <f t="shared" si="2"/>
        <v>-22</v>
      </c>
      <c r="Z39" s="351" t="s">
        <v>55</v>
      </c>
      <c r="AA39" s="352"/>
      <c r="AB39" s="352"/>
      <c r="AC39" s="352"/>
    </row>
    <row r="40" spans="1:29" ht="14.45" customHeight="1">
      <c r="A40" s="12">
        <f t="shared" ref="A40:A46" si="5">A39+1</f>
        <v>33</v>
      </c>
      <c r="B40" s="111">
        <v>402</v>
      </c>
      <c r="C40" s="359" t="s">
        <v>73</v>
      </c>
      <c r="D40" s="34" t="s">
        <v>79</v>
      </c>
      <c r="E40" s="244"/>
      <c r="F40" s="245"/>
      <c r="G40" s="245"/>
      <c r="H40" s="245"/>
      <c r="I40" s="245"/>
      <c r="J40" s="245"/>
      <c r="K40" s="84">
        <v>2</v>
      </c>
      <c r="L40" s="259"/>
      <c r="M40" s="258"/>
      <c r="N40" s="258"/>
      <c r="O40" s="258"/>
      <c r="P40" s="258"/>
      <c r="Q40" s="258"/>
      <c r="R40" s="23">
        <v>4</v>
      </c>
      <c r="S40" s="9">
        <f t="shared" si="0"/>
        <v>6</v>
      </c>
      <c r="T40" s="132"/>
      <c r="U40" s="114">
        <f t="shared" si="1"/>
        <v>13000</v>
      </c>
      <c r="W40" s="248">
        <v>5</v>
      </c>
      <c r="X40" s="339">
        <f t="shared" si="2"/>
        <v>1</v>
      </c>
    </row>
    <row r="41" spans="1:29" ht="14.45" customHeight="1">
      <c r="A41" s="12">
        <f t="shared" si="5"/>
        <v>34</v>
      </c>
      <c r="B41" s="111">
        <v>403</v>
      </c>
      <c r="C41" s="360"/>
      <c r="D41" s="34" t="s">
        <v>81</v>
      </c>
      <c r="E41" s="244"/>
      <c r="F41" s="245"/>
      <c r="G41" s="245"/>
      <c r="H41" s="245"/>
      <c r="I41" s="245"/>
      <c r="J41" s="262"/>
      <c r="K41" s="84"/>
      <c r="L41" s="259"/>
      <c r="M41" s="258"/>
      <c r="N41" s="312"/>
      <c r="O41" s="312"/>
      <c r="P41" s="258"/>
      <c r="Q41" s="260"/>
      <c r="R41" s="23"/>
      <c r="S41" s="9">
        <f t="shared" si="0"/>
        <v>0</v>
      </c>
      <c r="T41" s="132"/>
      <c r="U41" s="114">
        <f t="shared" si="1"/>
        <v>7000</v>
      </c>
      <c r="W41" s="248">
        <v>17</v>
      </c>
      <c r="X41" s="339">
        <f t="shared" si="2"/>
        <v>-17</v>
      </c>
      <c r="Z41" s="351" t="s">
        <v>55</v>
      </c>
      <c r="AA41" s="352"/>
      <c r="AB41" s="352"/>
      <c r="AC41" s="352"/>
    </row>
    <row r="42" spans="1:29" ht="14.45" customHeight="1">
      <c r="A42" s="12">
        <f t="shared" si="5"/>
        <v>35</v>
      </c>
      <c r="B42" s="111">
        <v>404</v>
      </c>
      <c r="C42" s="359" t="s">
        <v>82</v>
      </c>
      <c r="D42" s="34" t="s">
        <v>83</v>
      </c>
      <c r="E42" s="244"/>
      <c r="F42" s="245"/>
      <c r="G42" s="245"/>
      <c r="H42" s="245"/>
      <c r="I42" s="245"/>
      <c r="J42" s="245"/>
      <c r="K42" s="84">
        <v>3</v>
      </c>
      <c r="L42" s="259"/>
      <c r="M42" s="258"/>
      <c r="N42" s="258"/>
      <c r="O42" s="258"/>
      <c r="P42" s="258"/>
      <c r="Q42" s="258"/>
      <c r="R42" s="23">
        <v>12</v>
      </c>
      <c r="S42" s="9">
        <f t="shared" si="0"/>
        <v>15</v>
      </c>
      <c r="T42" s="74"/>
      <c r="U42" s="114">
        <f t="shared" si="1"/>
        <v>22000</v>
      </c>
      <c r="W42" s="248">
        <v>10</v>
      </c>
      <c r="X42" s="339">
        <f t="shared" si="2"/>
        <v>5</v>
      </c>
    </row>
    <row r="43" spans="1:29" ht="14.45" customHeight="1">
      <c r="A43" s="12">
        <f t="shared" si="5"/>
        <v>36</v>
      </c>
      <c r="B43" s="133">
        <v>408</v>
      </c>
      <c r="C43" s="359" t="s">
        <v>26</v>
      </c>
      <c r="D43" s="43" t="s">
        <v>84</v>
      </c>
      <c r="E43" s="244"/>
      <c r="F43" s="245"/>
      <c r="G43" s="245"/>
      <c r="H43" s="245"/>
      <c r="I43" s="245"/>
      <c r="J43" s="245"/>
      <c r="K43" s="266">
        <v>1</v>
      </c>
      <c r="L43" s="259"/>
      <c r="M43" s="258"/>
      <c r="N43" s="258"/>
      <c r="O43" s="258"/>
      <c r="P43" s="258"/>
      <c r="Q43" s="258"/>
      <c r="R43" s="270">
        <v>4</v>
      </c>
      <c r="S43" s="9">
        <f t="shared" si="0"/>
        <v>5</v>
      </c>
      <c r="T43" s="74"/>
      <c r="U43" s="114">
        <f t="shared" si="1"/>
        <v>12000</v>
      </c>
      <c r="W43" s="248">
        <v>5</v>
      </c>
      <c r="X43" s="339">
        <f t="shared" si="2"/>
        <v>0</v>
      </c>
    </row>
    <row r="44" spans="1:29" ht="14.45" customHeight="1">
      <c r="A44" s="12">
        <f t="shared" si="5"/>
        <v>37</v>
      </c>
      <c r="B44" s="133">
        <v>409</v>
      </c>
      <c r="C44" s="359" t="s">
        <v>62</v>
      </c>
      <c r="D44" s="59" t="s">
        <v>85</v>
      </c>
      <c r="E44" s="271"/>
      <c r="F44" s="265"/>
      <c r="G44" s="265"/>
      <c r="H44" s="265"/>
      <c r="I44" s="265"/>
      <c r="J44" s="265"/>
      <c r="K44" s="266">
        <v>2</v>
      </c>
      <c r="L44" s="313"/>
      <c r="M44" s="269"/>
      <c r="N44" s="273"/>
      <c r="O44" s="273"/>
      <c r="P44" s="314"/>
      <c r="Q44" s="268"/>
      <c r="R44" s="270">
        <v>7</v>
      </c>
      <c r="S44" s="330">
        <f t="shared" si="0"/>
        <v>9</v>
      </c>
      <c r="T44" s="132"/>
      <c r="U44" s="114">
        <f t="shared" si="1"/>
        <v>16000</v>
      </c>
      <c r="W44" s="248">
        <v>14</v>
      </c>
      <c r="X44" s="339">
        <f t="shared" si="2"/>
        <v>-5</v>
      </c>
    </row>
    <row r="45" spans="1:29" ht="14.45" customHeight="1">
      <c r="A45" s="12">
        <f t="shared" si="5"/>
        <v>38</v>
      </c>
      <c r="B45" s="111">
        <v>410</v>
      </c>
      <c r="C45" s="60" t="s">
        <v>86</v>
      </c>
      <c r="D45" s="59" t="s">
        <v>87</v>
      </c>
      <c r="E45" s="271"/>
      <c r="F45" s="265"/>
      <c r="G45" s="265"/>
      <c r="H45" s="265"/>
      <c r="I45" s="265"/>
      <c r="J45" s="265"/>
      <c r="K45" s="266">
        <v>7</v>
      </c>
      <c r="L45" s="267"/>
      <c r="M45" s="268"/>
      <c r="N45" s="268"/>
      <c r="O45" s="268"/>
      <c r="P45" s="268"/>
      <c r="Q45" s="268"/>
      <c r="R45" s="270">
        <v>5</v>
      </c>
      <c r="S45" s="330">
        <f t="shared" si="0"/>
        <v>12</v>
      </c>
      <c r="T45" s="74"/>
      <c r="U45" s="103">
        <f t="shared" si="1"/>
        <v>19000</v>
      </c>
      <c r="W45" s="248">
        <v>10</v>
      </c>
      <c r="X45" s="339">
        <f t="shared" si="2"/>
        <v>2</v>
      </c>
    </row>
    <row r="46" spans="1:29" ht="14.45" customHeight="1">
      <c r="A46" s="12">
        <f t="shared" si="5"/>
        <v>39</v>
      </c>
      <c r="B46" s="134">
        <v>411</v>
      </c>
      <c r="C46" s="60" t="s">
        <v>53</v>
      </c>
      <c r="D46" s="349" t="s">
        <v>88</v>
      </c>
      <c r="E46" s="271"/>
      <c r="F46" s="265"/>
      <c r="G46" s="265"/>
      <c r="H46" s="265"/>
      <c r="I46" s="265"/>
      <c r="J46" s="265"/>
      <c r="K46" s="266">
        <v>0</v>
      </c>
      <c r="L46" s="267"/>
      <c r="M46" s="268"/>
      <c r="N46" s="269"/>
      <c r="O46" s="268"/>
      <c r="P46" s="268"/>
      <c r="Q46" s="268"/>
      <c r="R46" s="270">
        <v>5</v>
      </c>
      <c r="S46" s="330">
        <f t="shared" si="0"/>
        <v>5</v>
      </c>
      <c r="T46" s="74"/>
      <c r="U46" s="103">
        <f t="shared" si="1"/>
        <v>12000</v>
      </c>
      <c r="W46" s="248">
        <v>6</v>
      </c>
      <c r="X46" s="339">
        <f t="shared" si="2"/>
        <v>-1</v>
      </c>
    </row>
    <row r="47" spans="1:29" ht="14.45" customHeight="1" thickBot="1">
      <c r="A47" s="12"/>
      <c r="B47" s="146"/>
      <c r="C47" s="63"/>
      <c r="D47" s="147"/>
      <c r="E47" s="315"/>
      <c r="F47" s="306"/>
      <c r="G47" s="306"/>
      <c r="H47" s="306"/>
      <c r="I47" s="306"/>
      <c r="J47" s="306"/>
      <c r="K47" s="307"/>
      <c r="L47" s="316"/>
      <c r="M47" s="309"/>
      <c r="N47" s="309"/>
      <c r="O47" s="309"/>
      <c r="P47" s="309"/>
      <c r="Q47" s="309"/>
      <c r="R47" s="310"/>
      <c r="S47" s="334"/>
      <c r="T47" s="74">
        <f>SUM(S39:S47)</f>
        <v>52</v>
      </c>
      <c r="U47" s="112"/>
      <c r="W47" s="248"/>
      <c r="X47" s="339">
        <f t="shared" si="2"/>
        <v>0</v>
      </c>
    </row>
    <row r="48" spans="1:29" ht="14.45" customHeight="1" thickTop="1">
      <c r="A48" s="12">
        <v>40</v>
      </c>
      <c r="B48" s="126">
        <v>501</v>
      </c>
      <c r="C48" s="55" t="s">
        <v>120</v>
      </c>
      <c r="D48" s="18" t="s">
        <v>90</v>
      </c>
      <c r="E48" s="317"/>
      <c r="F48" s="300"/>
      <c r="G48" s="300"/>
      <c r="H48" s="318"/>
      <c r="I48" s="300"/>
      <c r="J48" s="300"/>
      <c r="K48" s="301">
        <v>10</v>
      </c>
      <c r="L48" s="302"/>
      <c r="M48" s="319"/>
      <c r="N48" s="320"/>
      <c r="O48" s="320"/>
      <c r="P48" s="303"/>
      <c r="Q48" s="303"/>
      <c r="R48" s="257">
        <v>7</v>
      </c>
      <c r="S48" s="332">
        <f t="shared" si="0"/>
        <v>17</v>
      </c>
      <c r="T48" s="141" t="s">
        <v>91</v>
      </c>
      <c r="U48" s="107">
        <f t="shared" si="1"/>
        <v>24000</v>
      </c>
      <c r="W48" s="248">
        <v>21</v>
      </c>
      <c r="X48" s="339">
        <f t="shared" si="2"/>
        <v>-4</v>
      </c>
      <c r="Z48" s="377"/>
    </row>
    <row r="49" spans="1:31" ht="14.45" customHeight="1">
      <c r="A49" s="12">
        <f>A48+1</f>
        <v>41</v>
      </c>
      <c r="B49" s="111">
        <v>502</v>
      </c>
      <c r="C49" s="356" t="s">
        <v>121</v>
      </c>
      <c r="D49" s="34" t="s">
        <v>94</v>
      </c>
      <c r="E49" s="287"/>
      <c r="F49" s="245"/>
      <c r="G49" s="245"/>
      <c r="H49" s="262"/>
      <c r="I49" s="245"/>
      <c r="J49" s="245"/>
      <c r="K49" s="84">
        <v>7</v>
      </c>
      <c r="L49" s="289"/>
      <c r="M49" s="258"/>
      <c r="N49" s="258"/>
      <c r="O49" s="258"/>
      <c r="P49" s="258"/>
      <c r="Q49" s="258"/>
      <c r="R49" s="23">
        <v>6</v>
      </c>
      <c r="S49" s="357">
        <f t="shared" si="0"/>
        <v>13</v>
      </c>
      <c r="T49" s="132"/>
      <c r="U49" s="107">
        <f t="shared" si="1"/>
        <v>20000</v>
      </c>
      <c r="W49" s="248">
        <v>20</v>
      </c>
      <c r="X49" s="339">
        <f t="shared" si="2"/>
        <v>-7</v>
      </c>
      <c r="Z49" s="353" t="s">
        <v>95</v>
      </c>
      <c r="AA49" s="354"/>
      <c r="AB49" s="355"/>
      <c r="AC49" s="355"/>
      <c r="AD49" s="355"/>
      <c r="AE49" s="355"/>
    </row>
    <row r="50" spans="1:31" ht="14.45" customHeight="1">
      <c r="A50" s="12">
        <f>A49+1</f>
        <v>42</v>
      </c>
      <c r="B50" s="111">
        <v>503</v>
      </c>
      <c r="C50" s="359" t="s">
        <v>36</v>
      </c>
      <c r="D50" s="34" t="s">
        <v>96</v>
      </c>
      <c r="E50" s="287"/>
      <c r="F50" s="245"/>
      <c r="G50" s="245"/>
      <c r="H50" s="245"/>
      <c r="I50" s="245"/>
      <c r="J50" s="245"/>
      <c r="K50" s="84">
        <v>9</v>
      </c>
      <c r="L50" s="289"/>
      <c r="M50" s="258"/>
      <c r="N50" s="258"/>
      <c r="O50" s="258"/>
      <c r="P50" s="258"/>
      <c r="Q50" s="258"/>
      <c r="R50" s="23">
        <v>10</v>
      </c>
      <c r="S50" s="330">
        <f t="shared" si="0"/>
        <v>19</v>
      </c>
      <c r="T50" s="70"/>
      <c r="U50" s="114">
        <f t="shared" si="1"/>
        <v>26000</v>
      </c>
      <c r="W50" s="248">
        <v>14</v>
      </c>
      <c r="X50" s="339">
        <f t="shared" si="2"/>
        <v>5</v>
      </c>
    </row>
    <row r="51" spans="1:31" ht="14.45" customHeight="1">
      <c r="A51" s="12">
        <f>A50+1</f>
        <v>43</v>
      </c>
      <c r="B51" s="133">
        <v>505</v>
      </c>
      <c r="C51" s="359" t="s">
        <v>97</v>
      </c>
      <c r="D51" s="54" t="s">
        <v>98</v>
      </c>
      <c r="E51" s="287"/>
      <c r="F51" s="245"/>
      <c r="G51" s="245"/>
      <c r="H51" s="245"/>
      <c r="I51" s="245"/>
      <c r="J51" s="245"/>
      <c r="K51" s="84">
        <v>8</v>
      </c>
      <c r="L51" s="289"/>
      <c r="M51" s="258"/>
      <c r="N51" s="258"/>
      <c r="O51" s="258"/>
      <c r="P51" s="258"/>
      <c r="Q51" s="258"/>
      <c r="R51" s="23">
        <v>3</v>
      </c>
      <c r="S51" s="330">
        <f>K51+R51</f>
        <v>11</v>
      </c>
      <c r="T51" s="74"/>
      <c r="U51" s="114">
        <f t="shared" si="1"/>
        <v>18000</v>
      </c>
      <c r="W51" s="248">
        <v>4</v>
      </c>
      <c r="X51" s="339">
        <f t="shared" si="2"/>
        <v>7</v>
      </c>
    </row>
    <row r="52" spans="1:31" ht="14.45" customHeight="1" thickBot="1">
      <c r="A52" s="12"/>
      <c r="B52" s="142"/>
      <c r="C52" s="57"/>
      <c r="D52" s="45"/>
      <c r="E52" s="305"/>
      <c r="F52" s="306"/>
      <c r="G52" s="306"/>
      <c r="H52" s="306"/>
      <c r="I52" s="306"/>
      <c r="J52" s="306"/>
      <c r="K52" s="307"/>
      <c r="L52" s="308"/>
      <c r="M52" s="309"/>
      <c r="N52" s="309"/>
      <c r="O52" s="309"/>
      <c r="P52" s="309"/>
      <c r="Q52" s="309"/>
      <c r="R52" s="310"/>
      <c r="S52" s="333"/>
      <c r="T52" s="148">
        <f>SUM(S48:S52)</f>
        <v>60</v>
      </c>
      <c r="U52" s="114"/>
      <c r="W52" s="248"/>
      <c r="X52" s="339">
        <f t="shared" si="2"/>
        <v>0</v>
      </c>
    </row>
    <row r="53" spans="1:31" ht="14.45" customHeight="1" thickTop="1">
      <c r="A53" s="12">
        <v>44</v>
      </c>
      <c r="B53" s="118">
        <v>601</v>
      </c>
      <c r="C53" s="52" t="s">
        <v>23</v>
      </c>
      <c r="D53" s="41" t="s">
        <v>99</v>
      </c>
      <c r="E53" s="281"/>
      <c r="F53" s="282"/>
      <c r="G53" s="282"/>
      <c r="H53" s="282"/>
      <c r="I53" s="282"/>
      <c r="J53" s="282"/>
      <c r="K53" s="283">
        <v>11</v>
      </c>
      <c r="L53" s="284"/>
      <c r="M53" s="321"/>
      <c r="N53" s="285"/>
      <c r="O53" s="285"/>
      <c r="P53" s="285"/>
      <c r="Q53" s="285"/>
      <c r="R53" s="286">
        <v>17</v>
      </c>
      <c r="S53" s="9">
        <f>K53+R53</f>
        <v>28</v>
      </c>
      <c r="T53" s="70" t="s">
        <v>100</v>
      </c>
      <c r="U53" s="114">
        <f t="shared" si="1"/>
        <v>35000</v>
      </c>
      <c r="W53" s="248">
        <v>31</v>
      </c>
      <c r="X53" s="339">
        <f t="shared" si="2"/>
        <v>-3</v>
      </c>
    </row>
    <row r="54" spans="1:31" ht="14.45" customHeight="1">
      <c r="A54" s="12">
        <f>A53+1</f>
        <v>45</v>
      </c>
      <c r="B54" s="118">
        <v>602</v>
      </c>
      <c r="C54" s="358" t="s">
        <v>101</v>
      </c>
      <c r="D54" s="41" t="s">
        <v>102</v>
      </c>
      <c r="E54" s="281"/>
      <c r="F54" s="282"/>
      <c r="G54" s="282"/>
      <c r="H54" s="282"/>
      <c r="I54" s="282"/>
      <c r="J54" s="282"/>
      <c r="K54" s="283">
        <v>6</v>
      </c>
      <c r="L54" s="284"/>
      <c r="M54" s="285"/>
      <c r="N54" s="285"/>
      <c r="O54" s="285"/>
      <c r="P54" s="285"/>
      <c r="Q54" s="285"/>
      <c r="R54" s="286">
        <v>1</v>
      </c>
      <c r="S54" s="9">
        <f>K54+R54</f>
        <v>7</v>
      </c>
      <c r="T54" s="70"/>
      <c r="U54" s="114">
        <f t="shared" si="1"/>
        <v>14000</v>
      </c>
      <c r="W54" s="248">
        <v>4</v>
      </c>
      <c r="X54" s="339">
        <f t="shared" si="2"/>
        <v>3</v>
      </c>
    </row>
    <row r="55" spans="1:31" ht="13.5" customHeight="1" thickBot="1">
      <c r="A55" s="12"/>
      <c r="B55" s="142"/>
      <c r="C55" s="57"/>
      <c r="D55" s="65"/>
      <c r="E55" s="305"/>
      <c r="F55" s="306"/>
      <c r="G55" s="306"/>
      <c r="H55" s="306"/>
      <c r="I55" s="306"/>
      <c r="J55" s="306"/>
      <c r="K55" s="307"/>
      <c r="L55" s="308"/>
      <c r="M55" s="309"/>
      <c r="N55" s="309"/>
      <c r="O55" s="309"/>
      <c r="P55" s="309"/>
      <c r="Q55" s="309"/>
      <c r="R55" s="310"/>
      <c r="S55" s="331"/>
      <c r="T55" s="75">
        <f>SUM(S53:S55)</f>
        <v>35</v>
      </c>
      <c r="U55" s="114"/>
      <c r="W55" s="248"/>
      <c r="X55" s="339">
        <f t="shared" si="2"/>
        <v>0</v>
      </c>
    </row>
    <row r="56" spans="1:31" ht="14.45" customHeight="1" thickTop="1">
      <c r="A56" s="12">
        <v>46</v>
      </c>
      <c r="B56" s="126">
        <v>704</v>
      </c>
      <c r="C56" s="51" t="s">
        <v>103</v>
      </c>
      <c r="D56" s="345" t="s">
        <v>104</v>
      </c>
      <c r="E56" s="299"/>
      <c r="F56" s="300"/>
      <c r="G56" s="300"/>
      <c r="H56" s="300"/>
      <c r="I56" s="300"/>
      <c r="J56" s="300"/>
      <c r="K56" s="301">
        <v>7</v>
      </c>
      <c r="L56" s="302"/>
      <c r="M56" s="303"/>
      <c r="N56" s="303"/>
      <c r="O56" s="303"/>
      <c r="P56" s="303"/>
      <c r="Q56" s="303"/>
      <c r="R56" s="257">
        <v>6</v>
      </c>
      <c r="S56" s="335">
        <f t="shared" si="0"/>
        <v>13</v>
      </c>
      <c r="T56" s="141" t="s">
        <v>105</v>
      </c>
      <c r="U56" s="114">
        <f t="shared" si="1"/>
        <v>20000</v>
      </c>
      <c r="W56" s="248">
        <v>11</v>
      </c>
      <c r="X56" s="339">
        <f t="shared" si="2"/>
        <v>2</v>
      </c>
    </row>
    <row r="57" spans="1:31" ht="14.45" customHeight="1">
      <c r="A57" s="12">
        <f>A56+1</f>
        <v>47</v>
      </c>
      <c r="B57" s="111">
        <v>706</v>
      </c>
      <c r="C57" s="359" t="s">
        <v>106</v>
      </c>
      <c r="D57" s="43" t="s">
        <v>107</v>
      </c>
      <c r="E57" s="290"/>
      <c r="F57" s="265"/>
      <c r="G57" s="265"/>
      <c r="H57" s="265"/>
      <c r="I57" s="265"/>
      <c r="J57" s="265"/>
      <c r="K57" s="266">
        <v>3</v>
      </c>
      <c r="L57" s="296"/>
      <c r="M57" s="268"/>
      <c r="N57" s="268"/>
      <c r="O57" s="269"/>
      <c r="P57" s="268"/>
      <c r="Q57" s="268"/>
      <c r="R57" s="270">
        <v>13</v>
      </c>
      <c r="S57" s="9">
        <f t="shared" si="0"/>
        <v>16</v>
      </c>
      <c r="T57" s="74"/>
      <c r="U57" s="114">
        <f t="shared" si="1"/>
        <v>23000</v>
      </c>
      <c r="W57" s="248">
        <v>18</v>
      </c>
      <c r="X57" s="339">
        <f t="shared" si="2"/>
        <v>-2</v>
      </c>
    </row>
    <row r="58" spans="1:31" ht="14.45" customHeight="1">
      <c r="A58" s="12">
        <f>A57+1</f>
        <v>48</v>
      </c>
      <c r="B58" s="111">
        <v>709</v>
      </c>
      <c r="C58" s="359" t="s">
        <v>23</v>
      </c>
      <c r="D58" s="34" t="s">
        <v>108</v>
      </c>
      <c r="E58" s="287"/>
      <c r="F58" s="245"/>
      <c r="G58" s="245"/>
      <c r="H58" s="245"/>
      <c r="I58" s="245"/>
      <c r="J58" s="245"/>
      <c r="K58" s="84">
        <v>7</v>
      </c>
      <c r="L58" s="289"/>
      <c r="M58" s="258"/>
      <c r="N58" s="322"/>
      <c r="O58" s="260"/>
      <c r="P58" s="258"/>
      <c r="Q58" s="258"/>
      <c r="R58" s="23">
        <v>14</v>
      </c>
      <c r="S58" s="9">
        <f t="shared" si="0"/>
        <v>21</v>
      </c>
      <c r="T58" s="70"/>
      <c r="U58" s="114">
        <f t="shared" si="1"/>
        <v>28000</v>
      </c>
      <c r="W58" s="248">
        <v>20</v>
      </c>
      <c r="X58" s="339">
        <f t="shared" si="2"/>
        <v>1</v>
      </c>
    </row>
    <row r="59" spans="1:31" ht="14.45" customHeight="1" thickBot="1">
      <c r="A59" s="12"/>
      <c r="B59" s="134"/>
      <c r="C59" s="52"/>
      <c r="D59" s="135"/>
      <c r="E59" s="323"/>
      <c r="F59" s="324"/>
      <c r="G59" s="324"/>
      <c r="H59" s="324"/>
      <c r="I59" s="324"/>
      <c r="J59" s="324"/>
      <c r="K59" s="292"/>
      <c r="L59" s="325"/>
      <c r="M59" s="324"/>
      <c r="N59" s="326"/>
      <c r="O59" s="324"/>
      <c r="P59" s="324"/>
      <c r="Q59" s="324"/>
      <c r="R59" s="295"/>
      <c r="S59" s="9"/>
      <c r="T59" s="70">
        <f>SUM(S56:S58)</f>
        <v>50</v>
      </c>
      <c r="U59" s="114"/>
      <c r="W59" s="248"/>
      <c r="X59" s="339">
        <f t="shared" si="2"/>
        <v>0</v>
      </c>
    </row>
    <row r="60" spans="1:31" ht="14.45" customHeight="1" thickTop="1" thickBot="1">
      <c r="A60" s="12"/>
      <c r="B60" s="151">
        <v>901</v>
      </c>
      <c r="C60" s="66"/>
      <c r="D60" s="152" t="s">
        <v>109</v>
      </c>
      <c r="E60" s="153"/>
      <c r="F60" s="154"/>
      <c r="G60" s="154"/>
      <c r="H60" s="154"/>
      <c r="I60" s="154"/>
      <c r="J60" s="154"/>
      <c r="K60" s="155">
        <v>0</v>
      </c>
      <c r="L60" s="156"/>
      <c r="M60" s="154"/>
      <c r="N60" s="154"/>
      <c r="O60" s="154"/>
      <c r="P60" s="154"/>
      <c r="Q60" s="154"/>
      <c r="R60" s="157"/>
      <c r="S60" s="44"/>
      <c r="T60" s="158">
        <v>0</v>
      </c>
      <c r="U60" s="114"/>
      <c r="W60" s="248"/>
      <c r="X60" s="339">
        <f t="shared" si="2"/>
        <v>0</v>
      </c>
    </row>
    <row r="61" spans="1:31" ht="14.45" customHeight="1" thickTop="1" thickBot="1">
      <c r="A61" s="12"/>
      <c r="B61" s="151">
        <v>902</v>
      </c>
      <c r="C61" s="66"/>
      <c r="D61" s="152" t="s">
        <v>110</v>
      </c>
      <c r="E61" s="153"/>
      <c r="F61" s="154"/>
      <c r="G61" s="154"/>
      <c r="H61" s="154"/>
      <c r="I61" s="154"/>
      <c r="J61" s="154"/>
      <c r="K61" s="155"/>
      <c r="L61" s="156"/>
      <c r="M61" s="154"/>
      <c r="N61" s="154"/>
      <c r="O61" s="154"/>
      <c r="P61" s="154"/>
      <c r="Q61" s="154"/>
      <c r="R61" s="157">
        <v>0</v>
      </c>
      <c r="S61" s="44"/>
      <c r="T61" s="158">
        <v>0</v>
      </c>
      <c r="U61" s="114"/>
      <c r="W61" s="248"/>
      <c r="X61" s="339">
        <f t="shared" si="2"/>
        <v>0</v>
      </c>
    </row>
    <row r="62" spans="1:31" ht="18" customHeight="1" thickTop="1" thickBot="1">
      <c r="B62" s="146"/>
      <c r="C62" s="67"/>
      <c r="D62" s="121"/>
      <c r="E62" s="159"/>
      <c r="F62" s="160"/>
      <c r="G62" s="160"/>
      <c r="H62" s="160"/>
      <c r="I62" s="160"/>
      <c r="J62" s="160"/>
      <c r="K62" s="161"/>
      <c r="L62" s="162"/>
      <c r="M62" s="160"/>
      <c r="N62" s="160"/>
      <c r="O62" s="160"/>
      <c r="P62" s="160"/>
      <c r="Q62" s="160"/>
      <c r="R62" s="163"/>
      <c r="S62" s="37"/>
      <c r="T62" s="75"/>
      <c r="U62" s="114"/>
      <c r="W62" s="248"/>
      <c r="X62" s="339">
        <f t="shared" si="2"/>
        <v>0</v>
      </c>
    </row>
    <row r="63" spans="1:31" ht="18.75" customHeight="1" thickTop="1" thickBot="1">
      <c r="B63" s="238" t="s">
        <v>111</v>
      </c>
      <c r="C63" s="239">
        <v>48</v>
      </c>
      <c r="D63" s="240" t="s">
        <v>112</v>
      </c>
      <c r="E63" s="80">
        <f t="shared" ref="E63:S63" si="6">SUM(E5:E61)</f>
        <v>0</v>
      </c>
      <c r="F63" s="81">
        <f t="shared" si="6"/>
        <v>0</v>
      </c>
      <c r="G63" s="81">
        <f t="shared" si="6"/>
        <v>0</v>
      </c>
      <c r="H63" s="81">
        <f t="shared" si="6"/>
        <v>0</v>
      </c>
      <c r="I63" s="81">
        <f t="shared" si="6"/>
        <v>0</v>
      </c>
      <c r="J63" s="81">
        <f t="shared" si="6"/>
        <v>0</v>
      </c>
      <c r="K63" s="82">
        <f t="shared" si="6"/>
        <v>212</v>
      </c>
      <c r="L63" s="80">
        <f t="shared" si="6"/>
        <v>0</v>
      </c>
      <c r="M63" s="81">
        <f t="shared" si="6"/>
        <v>0</v>
      </c>
      <c r="N63" s="81">
        <f t="shared" si="6"/>
        <v>0</v>
      </c>
      <c r="O63" s="81">
        <f t="shared" si="6"/>
        <v>0</v>
      </c>
      <c r="P63" s="81">
        <f t="shared" si="6"/>
        <v>0</v>
      </c>
      <c r="Q63" s="83">
        <f t="shared" si="6"/>
        <v>0</v>
      </c>
      <c r="R63" s="82">
        <f t="shared" si="6"/>
        <v>330</v>
      </c>
      <c r="S63" s="36">
        <f t="shared" si="6"/>
        <v>542</v>
      </c>
      <c r="T63" s="75">
        <f>SUM(T20:T61)</f>
        <v>542</v>
      </c>
      <c r="U63" s="164">
        <f>SUM(U5:U62)</f>
        <v>878000</v>
      </c>
      <c r="W63" s="251">
        <v>602</v>
      </c>
      <c r="X63" s="339">
        <f t="shared" si="2"/>
        <v>-60</v>
      </c>
    </row>
    <row r="64" spans="1:31" ht="17.25" customHeight="1" thickTop="1">
      <c r="C64" s="376" t="s">
        <v>113</v>
      </c>
      <c r="D64" s="380" t="s">
        <v>122</v>
      </c>
      <c r="E64" s="381"/>
      <c r="F64" s="381"/>
      <c r="G64" s="381"/>
      <c r="H64" s="381"/>
      <c r="I64" s="381"/>
      <c r="J64" s="381"/>
      <c r="K64" s="381"/>
      <c r="L64" s="19"/>
      <c r="M64" s="382"/>
      <c r="N64" s="383"/>
      <c r="O64" s="383"/>
      <c r="P64" s="20" t="s">
        <v>115</v>
      </c>
      <c r="Q64" s="21"/>
      <c r="R64" s="21"/>
      <c r="S64" s="97"/>
      <c r="T64" s="366" t="s">
        <v>116</v>
      </c>
      <c r="W64" s="97">
        <v>602</v>
      </c>
    </row>
    <row r="65" spans="2:21">
      <c r="B65" s="384" t="s">
        <v>117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46"/>
    </row>
    <row r="66" spans="2:21" ht="16.5" customHeight="1">
      <c r="B66" s="386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46"/>
    </row>
  </sheetData>
  <mergeCells count="5">
    <mergeCell ref="B2:T2"/>
    <mergeCell ref="D64:K64"/>
    <mergeCell ref="M64:O64"/>
    <mergeCell ref="B65:T65"/>
    <mergeCell ref="B66:T66"/>
  </mergeCells>
  <phoneticPr fontId="1"/>
  <printOptions horizontalCentered="1" verticalCentered="1"/>
  <pageMargins left="0.70866141732283472" right="0.31496062992125984" top="0.27559055118110237" bottom="7.874015748031496E-2" header="0.31496062992125984" footer="0.31496062992125984"/>
  <pageSetup paperSize="9" scale="90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U64"/>
  <sheetViews>
    <sheetView zoomScale="90" zoomScaleNormal="90" zoomScaleSheetLayoutView="130" workbookViewId="0">
      <pane ySplit="4" topLeftCell="A5" activePane="bottomLeft" state="frozen"/>
      <selection pane="bottomLeft" activeCell="Y11" sqref="Y11"/>
    </sheetView>
  </sheetViews>
  <sheetFormatPr defaultRowHeight="13.5"/>
  <cols>
    <col min="1" max="1" width="2.875" style="11" customWidth="1"/>
    <col min="2" max="2" width="4.125" style="1" customWidth="1"/>
    <col min="3" max="3" width="6.375" style="1" customWidth="1"/>
    <col min="4" max="4" width="37.625" style="2" customWidth="1"/>
    <col min="5" max="10" width="2.125" customWidth="1"/>
    <col min="11" max="11" width="3.375" customWidth="1"/>
    <col min="12" max="17" width="2.125" customWidth="1"/>
    <col min="18" max="18" width="4" customWidth="1"/>
    <col min="19" max="19" width="5.25" customWidth="1"/>
    <col min="20" max="20" width="5.375" customWidth="1"/>
    <col min="21" max="21" width="10.125" customWidth="1"/>
  </cols>
  <sheetData>
    <row r="1" spans="1:21" ht="7.5" customHeight="1">
      <c r="U1" s="10"/>
    </row>
    <row r="2" spans="1:21" s="3" customFormat="1" ht="28.5" customHeight="1">
      <c r="A2" s="68"/>
      <c r="B2" s="378" t="s">
        <v>123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8"/>
    </row>
    <row r="3" spans="1:21" ht="14.25" thickBot="1">
      <c r="D3" s="26" t="s">
        <v>124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/>
      <c r="R3" s="22"/>
      <c r="S3" s="50"/>
      <c r="T3" s="25" t="s">
        <v>2</v>
      </c>
      <c r="U3" s="4"/>
    </row>
    <row r="4" spans="1:21" ht="34.5" customHeight="1" thickTop="1" thickBot="1">
      <c r="B4" s="27" t="s">
        <v>3</v>
      </c>
      <c r="C4" s="28" t="s">
        <v>4</v>
      </c>
      <c r="D4" s="29" t="s">
        <v>5</v>
      </c>
      <c r="E4" s="13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1" t="s">
        <v>6</v>
      </c>
      <c r="L4" s="13">
        <v>1</v>
      </c>
      <c r="M4" s="30">
        <v>2</v>
      </c>
      <c r="N4" s="30">
        <v>3</v>
      </c>
      <c r="O4" s="30">
        <v>4</v>
      </c>
      <c r="P4" s="30">
        <v>5</v>
      </c>
      <c r="Q4" s="30">
        <v>6</v>
      </c>
      <c r="R4" s="31" t="s">
        <v>7</v>
      </c>
      <c r="S4" s="98" t="s">
        <v>8</v>
      </c>
      <c r="T4" s="14" t="s">
        <v>9</v>
      </c>
      <c r="U4" s="32"/>
    </row>
    <row r="5" spans="1:21" ht="14.45" customHeight="1" thickTop="1">
      <c r="A5" s="12">
        <v>1</v>
      </c>
      <c r="B5" s="33">
        <v>101</v>
      </c>
      <c r="C5" s="51" t="s">
        <v>62</v>
      </c>
      <c r="D5" s="99" t="s">
        <v>15</v>
      </c>
      <c r="E5" s="221">
        <v>1</v>
      </c>
      <c r="F5" s="229"/>
      <c r="G5" s="229"/>
      <c r="H5" s="229"/>
      <c r="I5" s="229"/>
      <c r="J5" s="229"/>
      <c r="K5" s="100">
        <f>SUM(E5:J5)</f>
        <v>1</v>
      </c>
      <c r="L5" s="101"/>
      <c r="M5" s="169">
        <v>2</v>
      </c>
      <c r="N5" s="169"/>
      <c r="O5" s="169">
        <v>1</v>
      </c>
      <c r="P5" s="169"/>
      <c r="Q5" s="169"/>
      <c r="R5" s="102">
        <f>SUM(L5:Q5)</f>
        <v>3</v>
      </c>
      <c r="S5" s="48">
        <f t="shared" ref="S5:S56" si="0">K5+R5</f>
        <v>4</v>
      </c>
      <c r="T5" s="70" t="s">
        <v>16</v>
      </c>
      <c r="U5" s="103"/>
    </row>
    <row r="6" spans="1:21" ht="14.45" customHeight="1">
      <c r="A6" s="12">
        <f>A5+1</f>
        <v>2</v>
      </c>
      <c r="B6" s="33">
        <v>102</v>
      </c>
      <c r="C6" s="52" t="s">
        <v>125</v>
      </c>
      <c r="D6" s="34" t="s">
        <v>18</v>
      </c>
      <c r="E6" s="222"/>
      <c r="F6" s="204">
        <v>2</v>
      </c>
      <c r="G6" s="204">
        <v>2</v>
      </c>
      <c r="H6" s="204">
        <v>3</v>
      </c>
      <c r="I6" s="204">
        <v>1</v>
      </c>
      <c r="J6" s="204"/>
      <c r="K6" s="105">
        <f t="shared" ref="K6:K56" si="1">SUM(E6:J6)</f>
        <v>8</v>
      </c>
      <c r="L6" s="104"/>
      <c r="M6" s="166">
        <v>2</v>
      </c>
      <c r="N6" s="166">
        <v>1</v>
      </c>
      <c r="O6" s="166">
        <v>2</v>
      </c>
      <c r="P6" s="166">
        <v>4</v>
      </c>
      <c r="Q6" s="166">
        <v>2</v>
      </c>
      <c r="R6" s="106">
        <f t="shared" ref="R6:R56" si="2">SUM(L6:Q6)</f>
        <v>11</v>
      </c>
      <c r="S6" s="5">
        <f t="shared" si="0"/>
        <v>19</v>
      </c>
      <c r="T6" s="74"/>
      <c r="U6" s="107"/>
    </row>
    <row r="7" spans="1:21" ht="14.45" customHeight="1">
      <c r="A7" s="12">
        <v>3</v>
      </c>
      <c r="B7" s="96">
        <v>103</v>
      </c>
      <c r="C7" s="49" t="s">
        <v>103</v>
      </c>
      <c r="D7" s="24" t="s">
        <v>126</v>
      </c>
      <c r="E7" s="222"/>
      <c r="F7" s="204"/>
      <c r="G7" s="204"/>
      <c r="H7" s="204">
        <v>1</v>
      </c>
      <c r="I7" s="204">
        <v>1</v>
      </c>
      <c r="J7" s="204">
        <v>2</v>
      </c>
      <c r="K7" s="105">
        <f t="shared" si="1"/>
        <v>4</v>
      </c>
      <c r="L7" s="167">
        <v>1</v>
      </c>
      <c r="M7" s="166"/>
      <c r="N7" s="166">
        <v>2</v>
      </c>
      <c r="O7" s="166"/>
      <c r="P7" s="170">
        <v>2</v>
      </c>
      <c r="Q7" s="166">
        <v>4</v>
      </c>
      <c r="R7" s="106">
        <f t="shared" si="2"/>
        <v>9</v>
      </c>
      <c r="S7" s="5">
        <f t="shared" si="0"/>
        <v>13</v>
      </c>
      <c r="T7" s="74"/>
      <c r="U7" s="107"/>
    </row>
    <row r="8" spans="1:21" ht="14.45" customHeight="1">
      <c r="A8" s="12">
        <v>4</v>
      </c>
      <c r="B8" s="108">
        <v>104</v>
      </c>
      <c r="C8" s="52" t="s">
        <v>127</v>
      </c>
      <c r="D8" s="109" t="s">
        <v>22</v>
      </c>
      <c r="E8" s="222"/>
      <c r="F8" s="204"/>
      <c r="G8" s="204"/>
      <c r="H8" s="204">
        <v>2</v>
      </c>
      <c r="I8" s="204"/>
      <c r="J8" s="204">
        <v>5</v>
      </c>
      <c r="K8" s="105">
        <f t="shared" si="1"/>
        <v>7</v>
      </c>
      <c r="L8" s="167"/>
      <c r="M8" s="166"/>
      <c r="N8" s="166"/>
      <c r="O8" s="166">
        <v>1</v>
      </c>
      <c r="P8" s="166">
        <v>3</v>
      </c>
      <c r="Q8" s="166">
        <v>2</v>
      </c>
      <c r="R8" s="106">
        <f t="shared" si="2"/>
        <v>6</v>
      </c>
      <c r="S8" s="5">
        <f t="shared" si="0"/>
        <v>13</v>
      </c>
      <c r="T8" s="74"/>
      <c r="U8" s="107"/>
    </row>
    <row r="9" spans="1:21" ht="14.45" customHeight="1">
      <c r="A9" s="12">
        <f t="shared" ref="A9:A18" si="3">A8+1</f>
        <v>5</v>
      </c>
      <c r="B9" s="108">
        <v>105</v>
      </c>
      <c r="C9" s="52" t="s">
        <v>128</v>
      </c>
      <c r="D9" s="109" t="s">
        <v>24</v>
      </c>
      <c r="E9" s="222"/>
      <c r="F9" s="204">
        <v>2</v>
      </c>
      <c r="G9" s="230">
        <v>2</v>
      </c>
      <c r="H9" s="204">
        <v>2</v>
      </c>
      <c r="I9" s="204">
        <v>4</v>
      </c>
      <c r="J9" s="218">
        <v>5</v>
      </c>
      <c r="K9" s="105">
        <f t="shared" si="1"/>
        <v>15</v>
      </c>
      <c r="L9" s="243">
        <v>2</v>
      </c>
      <c r="M9" s="191"/>
      <c r="N9" s="170">
        <v>3</v>
      </c>
      <c r="O9" s="166">
        <v>5</v>
      </c>
      <c r="P9" s="170">
        <v>5</v>
      </c>
      <c r="Q9" s="166">
        <v>8</v>
      </c>
      <c r="R9" s="106">
        <f t="shared" si="2"/>
        <v>23</v>
      </c>
      <c r="S9" s="165">
        <f t="shared" si="0"/>
        <v>38</v>
      </c>
      <c r="T9" s="110"/>
      <c r="U9" s="107"/>
    </row>
    <row r="10" spans="1:21" ht="14.45" customHeight="1">
      <c r="A10" s="12">
        <f t="shared" si="3"/>
        <v>6</v>
      </c>
      <c r="B10" s="111">
        <v>107</v>
      </c>
      <c r="C10" s="52" t="s">
        <v>67</v>
      </c>
      <c r="D10" s="109" t="s">
        <v>25</v>
      </c>
      <c r="E10" s="222"/>
      <c r="F10" s="204"/>
      <c r="G10" s="204"/>
      <c r="H10" s="204"/>
      <c r="I10" s="204"/>
      <c r="J10" s="204"/>
      <c r="K10" s="105">
        <f t="shared" si="1"/>
        <v>0</v>
      </c>
      <c r="L10" s="167"/>
      <c r="M10" s="166"/>
      <c r="N10" s="166">
        <v>3</v>
      </c>
      <c r="O10" s="166">
        <v>1</v>
      </c>
      <c r="P10" s="166">
        <v>3</v>
      </c>
      <c r="Q10" s="166">
        <v>4</v>
      </c>
      <c r="R10" s="106">
        <f t="shared" si="2"/>
        <v>11</v>
      </c>
      <c r="S10" s="5">
        <f t="shared" si="0"/>
        <v>11</v>
      </c>
      <c r="T10" s="74"/>
      <c r="U10" s="107"/>
    </row>
    <row r="11" spans="1:21" ht="14.45" customHeight="1">
      <c r="A11" s="12">
        <f t="shared" si="3"/>
        <v>7</v>
      </c>
      <c r="B11" s="111">
        <v>108</v>
      </c>
      <c r="C11" s="52" t="s">
        <v>129</v>
      </c>
      <c r="D11" s="109" t="s">
        <v>130</v>
      </c>
      <c r="E11" s="222"/>
      <c r="F11" s="204"/>
      <c r="G11" s="204">
        <v>1</v>
      </c>
      <c r="H11" s="204">
        <v>1</v>
      </c>
      <c r="I11" s="204">
        <v>1</v>
      </c>
      <c r="J11" s="204">
        <v>2</v>
      </c>
      <c r="K11" s="105">
        <f t="shared" si="1"/>
        <v>5</v>
      </c>
      <c r="L11" s="167">
        <v>1</v>
      </c>
      <c r="M11" s="166">
        <v>1</v>
      </c>
      <c r="N11" s="166"/>
      <c r="O11" s="166">
        <v>1</v>
      </c>
      <c r="P11" s="166"/>
      <c r="Q11" s="166">
        <v>1</v>
      </c>
      <c r="R11" s="106">
        <f t="shared" si="2"/>
        <v>4</v>
      </c>
      <c r="S11" s="5">
        <f t="shared" si="0"/>
        <v>9</v>
      </c>
      <c r="T11" s="74"/>
      <c r="U11" s="107"/>
    </row>
    <row r="12" spans="1:21" ht="14.45" customHeight="1">
      <c r="A12" s="12">
        <f t="shared" si="3"/>
        <v>8</v>
      </c>
      <c r="B12" s="111">
        <v>109</v>
      </c>
      <c r="C12" s="52" t="s">
        <v>53</v>
      </c>
      <c r="D12" s="109" t="s">
        <v>29</v>
      </c>
      <c r="E12" s="222">
        <v>1</v>
      </c>
      <c r="F12" s="204"/>
      <c r="G12" s="204">
        <v>1</v>
      </c>
      <c r="H12" s="204">
        <v>2</v>
      </c>
      <c r="I12" s="204">
        <v>1</v>
      </c>
      <c r="J12" s="204">
        <v>1</v>
      </c>
      <c r="K12" s="105">
        <f t="shared" si="1"/>
        <v>6</v>
      </c>
      <c r="L12" s="167"/>
      <c r="M12" s="166">
        <v>1</v>
      </c>
      <c r="N12" s="166"/>
      <c r="O12" s="166"/>
      <c r="P12" s="166"/>
      <c r="Q12" s="166">
        <v>2</v>
      </c>
      <c r="R12" s="106">
        <f t="shared" si="2"/>
        <v>3</v>
      </c>
      <c r="S12" s="5">
        <f t="shared" si="0"/>
        <v>9</v>
      </c>
      <c r="T12" s="74"/>
      <c r="U12" s="112"/>
    </row>
    <row r="13" spans="1:21" ht="14.45" customHeight="1">
      <c r="A13" s="12">
        <f t="shared" si="3"/>
        <v>9</v>
      </c>
      <c r="B13" s="111">
        <v>110</v>
      </c>
      <c r="C13" s="52" t="s">
        <v>127</v>
      </c>
      <c r="D13" s="109" t="s">
        <v>31</v>
      </c>
      <c r="E13" s="222"/>
      <c r="F13" s="204"/>
      <c r="G13" s="204"/>
      <c r="H13" s="204">
        <v>2</v>
      </c>
      <c r="I13" s="204"/>
      <c r="J13" s="204">
        <v>2</v>
      </c>
      <c r="K13" s="105">
        <f t="shared" si="1"/>
        <v>4</v>
      </c>
      <c r="L13" s="168"/>
      <c r="M13" s="166">
        <v>1</v>
      </c>
      <c r="N13" s="166">
        <v>3</v>
      </c>
      <c r="O13" s="166">
        <v>3</v>
      </c>
      <c r="P13" s="166">
        <v>7</v>
      </c>
      <c r="Q13" s="166">
        <v>4</v>
      </c>
      <c r="R13" s="106">
        <f t="shared" si="2"/>
        <v>18</v>
      </c>
      <c r="S13" s="5">
        <f t="shared" si="0"/>
        <v>22</v>
      </c>
      <c r="T13" s="113"/>
      <c r="U13" s="114"/>
    </row>
    <row r="14" spans="1:21" ht="14.45" customHeight="1">
      <c r="A14" s="12"/>
      <c r="B14" s="69"/>
      <c r="C14" s="47"/>
      <c r="D14" s="71"/>
      <c r="E14" s="244"/>
      <c r="F14" s="245"/>
      <c r="G14" s="245"/>
      <c r="H14" s="245"/>
      <c r="I14" s="245"/>
      <c r="J14" s="245"/>
      <c r="K14" s="84"/>
      <c r="L14" s="72"/>
      <c r="M14" s="73"/>
      <c r="N14" s="73"/>
      <c r="O14" s="73"/>
      <c r="P14" s="73"/>
      <c r="Q14" s="73"/>
      <c r="R14" s="23"/>
      <c r="S14" s="9"/>
      <c r="T14" s="76"/>
      <c r="U14" s="92"/>
    </row>
    <row r="15" spans="1:21" ht="14.45" customHeight="1">
      <c r="A15" s="12">
        <v>10</v>
      </c>
      <c r="B15" s="111">
        <v>112</v>
      </c>
      <c r="C15" s="52" t="s">
        <v>69</v>
      </c>
      <c r="D15" s="109" t="s">
        <v>33</v>
      </c>
      <c r="E15" s="222"/>
      <c r="F15" s="204">
        <v>2</v>
      </c>
      <c r="G15" s="204"/>
      <c r="H15" s="204">
        <v>2</v>
      </c>
      <c r="I15" s="204"/>
      <c r="J15" s="204">
        <v>1</v>
      </c>
      <c r="K15" s="105">
        <f t="shared" si="1"/>
        <v>5</v>
      </c>
      <c r="L15" s="104"/>
      <c r="M15" s="166">
        <v>2</v>
      </c>
      <c r="N15" s="166">
        <v>1</v>
      </c>
      <c r="O15" s="166">
        <v>3</v>
      </c>
      <c r="P15" s="166"/>
      <c r="Q15" s="166">
        <v>1</v>
      </c>
      <c r="R15" s="106">
        <f t="shared" si="2"/>
        <v>7</v>
      </c>
      <c r="S15" s="5">
        <f t="shared" si="0"/>
        <v>12</v>
      </c>
      <c r="T15" s="76"/>
      <c r="U15" s="92"/>
    </row>
    <row r="16" spans="1:21" ht="14.45" customHeight="1">
      <c r="A16" s="12">
        <f t="shared" si="3"/>
        <v>11</v>
      </c>
      <c r="B16" s="111">
        <v>114</v>
      </c>
      <c r="C16" s="52" t="s">
        <v>129</v>
      </c>
      <c r="D16" s="115" t="s">
        <v>35</v>
      </c>
      <c r="E16" s="231"/>
      <c r="F16" s="210"/>
      <c r="G16" s="210"/>
      <c r="H16" s="210">
        <v>1</v>
      </c>
      <c r="I16" s="210">
        <v>1</v>
      </c>
      <c r="J16" s="210">
        <v>1</v>
      </c>
      <c r="K16" s="116">
        <f t="shared" si="1"/>
        <v>3</v>
      </c>
      <c r="L16" s="61">
        <v>1</v>
      </c>
      <c r="M16" s="62"/>
      <c r="N16" s="62">
        <v>1</v>
      </c>
      <c r="O16" s="171">
        <v>7</v>
      </c>
      <c r="P16" s="62">
        <v>1</v>
      </c>
      <c r="Q16" s="62">
        <v>2</v>
      </c>
      <c r="R16" s="117">
        <f t="shared" si="2"/>
        <v>12</v>
      </c>
      <c r="S16" s="5">
        <f t="shared" si="0"/>
        <v>15</v>
      </c>
      <c r="T16" s="76"/>
      <c r="U16" s="92"/>
    </row>
    <row r="17" spans="1:21" ht="14.45" customHeight="1">
      <c r="A17" s="12">
        <f t="shared" si="3"/>
        <v>12</v>
      </c>
      <c r="B17" s="111">
        <v>115</v>
      </c>
      <c r="C17" s="52" t="s">
        <v>131</v>
      </c>
      <c r="D17" s="115" t="s">
        <v>37</v>
      </c>
      <c r="E17" s="225"/>
      <c r="F17" s="210"/>
      <c r="G17" s="210">
        <v>3</v>
      </c>
      <c r="H17" s="232">
        <v>1</v>
      </c>
      <c r="I17" s="232">
        <v>2</v>
      </c>
      <c r="J17" s="210"/>
      <c r="K17" s="116">
        <f t="shared" si="1"/>
        <v>6</v>
      </c>
      <c r="L17" s="61">
        <v>2</v>
      </c>
      <c r="M17" s="172">
        <v>4</v>
      </c>
      <c r="N17" s="62">
        <v>2</v>
      </c>
      <c r="O17" s="173"/>
      <c r="P17" s="62">
        <v>3</v>
      </c>
      <c r="Q17" s="62"/>
      <c r="R17" s="117">
        <f t="shared" si="2"/>
        <v>11</v>
      </c>
      <c r="S17" s="5">
        <f t="shared" si="0"/>
        <v>17</v>
      </c>
      <c r="T17" s="76"/>
      <c r="U17" s="92"/>
    </row>
    <row r="18" spans="1:21" ht="14.45" customHeight="1">
      <c r="A18" s="12">
        <f t="shared" si="3"/>
        <v>13</v>
      </c>
      <c r="B18" s="118">
        <v>117</v>
      </c>
      <c r="C18" s="52" t="s">
        <v>32</v>
      </c>
      <c r="D18" s="109" t="s">
        <v>132</v>
      </c>
      <c r="E18" s="222"/>
      <c r="F18" s="204"/>
      <c r="G18" s="204">
        <v>2</v>
      </c>
      <c r="H18" s="204"/>
      <c r="I18" s="204">
        <v>1</v>
      </c>
      <c r="J18" s="204">
        <v>2</v>
      </c>
      <c r="K18" s="105">
        <f t="shared" si="1"/>
        <v>5</v>
      </c>
      <c r="L18" s="167"/>
      <c r="M18" s="166"/>
      <c r="N18" s="166"/>
      <c r="O18" s="166">
        <v>2</v>
      </c>
      <c r="P18" s="166">
        <v>6</v>
      </c>
      <c r="Q18" s="166"/>
      <c r="R18" s="119">
        <f t="shared" si="2"/>
        <v>8</v>
      </c>
      <c r="S18" s="7">
        <f t="shared" si="0"/>
        <v>13</v>
      </c>
      <c r="T18" s="76"/>
      <c r="U18" s="93"/>
    </row>
    <row r="19" spans="1:21" ht="14.45" customHeight="1" thickBot="1">
      <c r="A19" s="12"/>
      <c r="B19" s="120"/>
      <c r="C19" s="52"/>
      <c r="D19" s="121"/>
      <c r="E19" s="233"/>
      <c r="F19" s="234"/>
      <c r="G19" s="234"/>
      <c r="H19" s="234"/>
      <c r="I19" s="234"/>
      <c r="J19" s="234"/>
      <c r="K19" s="124">
        <f t="shared" si="1"/>
        <v>0</v>
      </c>
      <c r="L19" s="122"/>
      <c r="M19" s="123"/>
      <c r="N19" s="123"/>
      <c r="O19" s="123"/>
      <c r="P19" s="123"/>
      <c r="Q19" s="123"/>
      <c r="R19" s="125">
        <f t="shared" si="2"/>
        <v>0</v>
      </c>
      <c r="S19" s="37">
        <f t="shared" si="0"/>
        <v>0</v>
      </c>
      <c r="T19" s="79">
        <f>SUM(S5:S19)</f>
        <v>195</v>
      </c>
      <c r="U19" s="15"/>
    </row>
    <row r="20" spans="1:21" ht="14.45" customHeight="1" thickTop="1">
      <c r="A20" s="12">
        <v>14</v>
      </c>
      <c r="B20" s="126">
        <v>201</v>
      </c>
      <c r="C20" s="53" t="s">
        <v>17</v>
      </c>
      <c r="D20" s="127" t="s">
        <v>133</v>
      </c>
      <c r="E20" s="201"/>
      <c r="F20" s="202"/>
      <c r="G20" s="202"/>
      <c r="H20" s="202"/>
      <c r="I20" s="202">
        <v>1</v>
      </c>
      <c r="J20" s="202"/>
      <c r="K20" s="128">
        <f t="shared" si="1"/>
        <v>1</v>
      </c>
      <c r="L20" s="174"/>
      <c r="M20" s="175"/>
      <c r="N20" s="175"/>
      <c r="O20" s="175"/>
      <c r="P20" s="175"/>
      <c r="Q20" s="175"/>
      <c r="R20" s="129">
        <f t="shared" si="2"/>
        <v>0</v>
      </c>
      <c r="S20" s="7">
        <f t="shared" si="0"/>
        <v>1</v>
      </c>
      <c r="T20" s="78" t="s">
        <v>47</v>
      </c>
      <c r="U20" s="92"/>
    </row>
    <row r="21" spans="1:21" ht="14.45" customHeight="1">
      <c r="A21" s="12">
        <v>15</v>
      </c>
      <c r="B21" s="111">
        <v>204</v>
      </c>
      <c r="C21" s="52" t="s">
        <v>134</v>
      </c>
      <c r="D21" s="34" t="s">
        <v>135</v>
      </c>
      <c r="E21" s="203"/>
      <c r="F21" s="204">
        <v>1</v>
      </c>
      <c r="G21" s="204">
        <v>2</v>
      </c>
      <c r="H21" s="204">
        <v>2</v>
      </c>
      <c r="I21" s="204">
        <v>5</v>
      </c>
      <c r="J21" s="204">
        <v>4</v>
      </c>
      <c r="K21" s="130">
        <f t="shared" si="1"/>
        <v>14</v>
      </c>
      <c r="L21" s="176">
        <v>2</v>
      </c>
      <c r="M21" s="166"/>
      <c r="N21" s="166">
        <v>4</v>
      </c>
      <c r="O21" s="166">
        <v>2</v>
      </c>
      <c r="P21" s="166">
        <v>1</v>
      </c>
      <c r="Q21" s="166">
        <v>2</v>
      </c>
      <c r="R21" s="106">
        <f t="shared" si="2"/>
        <v>11</v>
      </c>
      <c r="S21" s="7">
        <f t="shared" si="0"/>
        <v>25</v>
      </c>
      <c r="T21" s="76"/>
      <c r="U21" s="92"/>
    </row>
    <row r="22" spans="1:21" ht="14.45" customHeight="1">
      <c r="A22" s="12">
        <f t="shared" ref="A22:A30" si="4">A21+1</f>
        <v>16</v>
      </c>
      <c r="B22" s="111">
        <v>205</v>
      </c>
      <c r="C22" s="52" t="s">
        <v>136</v>
      </c>
      <c r="D22" s="34" t="s">
        <v>137</v>
      </c>
      <c r="E22" s="203"/>
      <c r="F22" s="204"/>
      <c r="G22" s="204">
        <v>2</v>
      </c>
      <c r="H22" s="204"/>
      <c r="I22" s="204">
        <v>2</v>
      </c>
      <c r="J22" s="204">
        <v>3</v>
      </c>
      <c r="K22" s="105">
        <f t="shared" si="1"/>
        <v>7</v>
      </c>
      <c r="L22" s="176"/>
      <c r="M22" s="166"/>
      <c r="N22" s="166">
        <v>3</v>
      </c>
      <c r="O22" s="166">
        <v>2</v>
      </c>
      <c r="P22" s="166">
        <v>1</v>
      </c>
      <c r="Q22" s="166">
        <v>4</v>
      </c>
      <c r="R22" s="106">
        <f t="shared" si="2"/>
        <v>10</v>
      </c>
      <c r="S22" s="7">
        <f t="shared" si="0"/>
        <v>17</v>
      </c>
      <c r="T22" s="76"/>
      <c r="U22" s="92"/>
    </row>
    <row r="23" spans="1:21" ht="14.45" customHeight="1">
      <c r="A23" s="12">
        <f t="shared" si="4"/>
        <v>17</v>
      </c>
      <c r="B23" s="39">
        <v>207</v>
      </c>
      <c r="C23" s="131" t="s">
        <v>103</v>
      </c>
      <c r="D23" s="109" t="s">
        <v>52</v>
      </c>
      <c r="E23" s="205"/>
      <c r="F23" s="206"/>
      <c r="G23" s="206"/>
      <c r="H23" s="206"/>
      <c r="I23" s="206"/>
      <c r="J23" s="206"/>
      <c r="K23" s="85">
        <f t="shared" si="1"/>
        <v>0</v>
      </c>
      <c r="L23" s="177"/>
      <c r="M23" s="178"/>
      <c r="N23" s="178"/>
      <c r="O23" s="178"/>
      <c r="P23" s="178"/>
      <c r="Q23" s="178"/>
      <c r="R23" s="86">
        <f t="shared" si="2"/>
        <v>0</v>
      </c>
      <c r="S23" s="87">
        <f t="shared" si="0"/>
        <v>0</v>
      </c>
      <c r="T23" s="76"/>
      <c r="U23" s="94"/>
    </row>
    <row r="24" spans="1:21" ht="14.45" customHeight="1">
      <c r="A24" s="12">
        <f t="shared" si="4"/>
        <v>18</v>
      </c>
      <c r="B24" s="111">
        <v>210</v>
      </c>
      <c r="C24" s="241" t="s">
        <v>32</v>
      </c>
      <c r="D24" s="34" t="s">
        <v>138</v>
      </c>
      <c r="E24" s="203"/>
      <c r="F24" s="204"/>
      <c r="G24" s="204"/>
      <c r="H24" s="204"/>
      <c r="I24" s="204">
        <v>1</v>
      </c>
      <c r="J24" s="204">
        <v>1</v>
      </c>
      <c r="K24" s="105">
        <f t="shared" si="1"/>
        <v>2</v>
      </c>
      <c r="L24" s="176">
        <v>2</v>
      </c>
      <c r="M24" s="166"/>
      <c r="N24" s="166">
        <v>3</v>
      </c>
      <c r="O24" s="166"/>
      <c r="P24" s="166">
        <v>3</v>
      </c>
      <c r="Q24" s="166">
        <v>1</v>
      </c>
      <c r="R24" s="106">
        <f t="shared" si="2"/>
        <v>9</v>
      </c>
      <c r="S24" s="7">
        <f t="shared" si="0"/>
        <v>11</v>
      </c>
      <c r="T24" s="77"/>
      <c r="U24" s="92"/>
    </row>
    <row r="25" spans="1:21" ht="14.45" customHeight="1">
      <c r="A25" s="12">
        <f t="shared" si="4"/>
        <v>19</v>
      </c>
      <c r="B25" s="111">
        <v>211</v>
      </c>
      <c r="C25" s="242" t="s">
        <v>139</v>
      </c>
      <c r="D25" s="17" t="s">
        <v>140</v>
      </c>
      <c r="E25" s="207"/>
      <c r="F25" s="208"/>
      <c r="G25" s="208"/>
      <c r="H25" s="208">
        <v>1</v>
      </c>
      <c r="I25" s="208">
        <v>2</v>
      </c>
      <c r="J25" s="208">
        <v>3</v>
      </c>
      <c r="K25" s="88">
        <f t="shared" si="1"/>
        <v>6</v>
      </c>
      <c r="L25" s="179"/>
      <c r="M25" s="180"/>
      <c r="N25" s="180"/>
      <c r="O25" s="180"/>
      <c r="P25" s="180">
        <v>7</v>
      </c>
      <c r="Q25" s="180">
        <v>2</v>
      </c>
      <c r="R25" s="89">
        <f t="shared" si="2"/>
        <v>9</v>
      </c>
      <c r="S25" s="87">
        <f t="shared" si="0"/>
        <v>15</v>
      </c>
      <c r="T25" s="237"/>
      <c r="U25" s="92"/>
    </row>
    <row r="26" spans="1:21" ht="14.45" customHeight="1">
      <c r="A26" s="12">
        <f t="shared" si="4"/>
        <v>20</v>
      </c>
      <c r="B26" s="111">
        <v>212</v>
      </c>
      <c r="C26" s="242" t="s">
        <v>141</v>
      </c>
      <c r="D26" s="16" t="s">
        <v>142</v>
      </c>
      <c r="E26" s="209"/>
      <c r="F26" s="210"/>
      <c r="G26" s="210"/>
      <c r="H26" s="210"/>
      <c r="I26" s="210"/>
      <c r="J26" s="210">
        <v>4</v>
      </c>
      <c r="K26" s="105">
        <f t="shared" si="1"/>
        <v>4</v>
      </c>
      <c r="L26" s="181"/>
      <c r="M26" s="62">
        <v>1</v>
      </c>
      <c r="N26" s="62"/>
      <c r="O26" s="62"/>
      <c r="P26" s="62">
        <v>1</v>
      </c>
      <c r="Q26" s="62">
        <v>3</v>
      </c>
      <c r="R26" s="117">
        <f t="shared" si="2"/>
        <v>5</v>
      </c>
      <c r="S26" s="7">
        <f t="shared" si="0"/>
        <v>9</v>
      </c>
      <c r="T26" s="78"/>
      <c r="U26" s="92"/>
    </row>
    <row r="27" spans="1:21" ht="14.45" customHeight="1">
      <c r="A27" s="12">
        <f t="shared" si="4"/>
        <v>21</v>
      </c>
      <c r="B27" s="133">
        <v>213</v>
      </c>
      <c r="C27" s="242" t="s">
        <v>53</v>
      </c>
      <c r="D27" s="16" t="s">
        <v>143</v>
      </c>
      <c r="E27" s="207"/>
      <c r="F27" s="211">
        <v>1</v>
      </c>
      <c r="G27" s="211">
        <v>1</v>
      </c>
      <c r="H27" s="211">
        <v>1</v>
      </c>
      <c r="I27" s="211"/>
      <c r="J27" s="211">
        <v>2</v>
      </c>
      <c r="K27" s="90">
        <f t="shared" si="1"/>
        <v>5</v>
      </c>
      <c r="L27" s="182"/>
      <c r="M27" s="183"/>
      <c r="N27" s="183">
        <v>3</v>
      </c>
      <c r="O27" s="183"/>
      <c r="P27" s="183"/>
      <c r="Q27" s="183">
        <v>2</v>
      </c>
      <c r="R27" s="91">
        <f t="shared" si="2"/>
        <v>5</v>
      </c>
      <c r="S27" s="87">
        <f t="shared" si="0"/>
        <v>10</v>
      </c>
      <c r="T27" s="78"/>
      <c r="U27" s="94"/>
    </row>
    <row r="28" spans="1:21" ht="14.45" customHeight="1">
      <c r="A28" s="12">
        <f t="shared" si="4"/>
        <v>22</v>
      </c>
      <c r="B28" s="111">
        <v>214</v>
      </c>
      <c r="C28" s="241" t="s">
        <v>32</v>
      </c>
      <c r="D28" s="34" t="s">
        <v>63</v>
      </c>
      <c r="E28" s="203"/>
      <c r="F28" s="204"/>
      <c r="G28" s="204"/>
      <c r="H28" s="204"/>
      <c r="I28" s="204">
        <v>1</v>
      </c>
      <c r="J28" s="204">
        <v>1</v>
      </c>
      <c r="K28" s="105">
        <f t="shared" si="1"/>
        <v>2</v>
      </c>
      <c r="L28" s="184"/>
      <c r="M28" s="166"/>
      <c r="N28" s="166">
        <v>3</v>
      </c>
      <c r="O28" s="166">
        <v>1</v>
      </c>
      <c r="P28" s="166"/>
      <c r="Q28" s="166"/>
      <c r="R28" s="106">
        <f t="shared" si="2"/>
        <v>4</v>
      </c>
      <c r="S28" s="7">
        <f t="shared" si="0"/>
        <v>6</v>
      </c>
      <c r="T28" s="76"/>
      <c r="U28" s="92"/>
    </row>
    <row r="29" spans="1:21" ht="14.45" customHeight="1">
      <c r="A29" s="12">
        <f t="shared" si="4"/>
        <v>23</v>
      </c>
      <c r="B29" s="111">
        <v>215</v>
      </c>
      <c r="C29" s="241" t="s">
        <v>136</v>
      </c>
      <c r="D29" s="34" t="s">
        <v>144</v>
      </c>
      <c r="E29" s="203"/>
      <c r="F29" s="204">
        <v>1</v>
      </c>
      <c r="G29" s="204">
        <v>1</v>
      </c>
      <c r="H29" s="204">
        <v>1</v>
      </c>
      <c r="I29" s="204">
        <v>3</v>
      </c>
      <c r="J29" s="204">
        <v>2</v>
      </c>
      <c r="K29" s="105">
        <f t="shared" si="1"/>
        <v>8</v>
      </c>
      <c r="L29" s="176">
        <v>1</v>
      </c>
      <c r="M29" s="166">
        <v>1</v>
      </c>
      <c r="N29" s="166">
        <v>1</v>
      </c>
      <c r="O29" s="166"/>
      <c r="P29" s="166"/>
      <c r="Q29" s="166">
        <v>2</v>
      </c>
      <c r="R29" s="106">
        <f t="shared" si="2"/>
        <v>5</v>
      </c>
      <c r="S29" s="7">
        <f t="shared" si="0"/>
        <v>13</v>
      </c>
      <c r="T29" s="74"/>
      <c r="U29" s="107"/>
    </row>
    <row r="30" spans="1:21" ht="14.45" customHeight="1">
      <c r="A30" s="12">
        <f t="shared" si="4"/>
        <v>24</v>
      </c>
      <c r="B30" s="111">
        <v>216</v>
      </c>
      <c r="C30" s="52" t="s">
        <v>145</v>
      </c>
      <c r="D30" s="34" t="s">
        <v>146</v>
      </c>
      <c r="E30" s="203"/>
      <c r="F30" s="204">
        <v>1</v>
      </c>
      <c r="G30" s="204"/>
      <c r="H30" s="204">
        <v>2</v>
      </c>
      <c r="I30" s="204">
        <v>1</v>
      </c>
      <c r="J30" s="204"/>
      <c r="K30" s="105">
        <f t="shared" si="1"/>
        <v>4</v>
      </c>
      <c r="L30" s="176"/>
      <c r="M30" s="166">
        <v>1</v>
      </c>
      <c r="N30" s="166"/>
      <c r="O30" s="166">
        <v>2</v>
      </c>
      <c r="P30" s="166">
        <v>1</v>
      </c>
      <c r="Q30" s="166">
        <v>1</v>
      </c>
      <c r="R30" s="106">
        <f t="shared" si="2"/>
        <v>5</v>
      </c>
      <c r="S30" s="7">
        <f t="shared" si="0"/>
        <v>9</v>
      </c>
      <c r="T30" s="74"/>
      <c r="U30" s="114"/>
    </row>
    <row r="31" spans="1:21" ht="14.45" customHeight="1" thickBot="1">
      <c r="A31" s="12"/>
      <c r="B31" s="134"/>
      <c r="C31" s="52"/>
      <c r="D31" s="135"/>
      <c r="E31" s="212"/>
      <c r="F31" s="213"/>
      <c r="G31" s="213"/>
      <c r="H31" s="213"/>
      <c r="I31" s="213"/>
      <c r="J31" s="213"/>
      <c r="K31" s="138"/>
      <c r="L31" s="185"/>
      <c r="M31" s="186"/>
      <c r="N31" s="186"/>
      <c r="O31" s="186"/>
      <c r="P31" s="186"/>
      <c r="Q31" s="186"/>
      <c r="R31" s="139"/>
      <c r="S31" s="7"/>
      <c r="T31" s="74">
        <f>SUM(S20:S31)</f>
        <v>116</v>
      </c>
      <c r="U31" s="112"/>
    </row>
    <row r="32" spans="1:21" ht="14.45" customHeight="1" thickTop="1">
      <c r="A32" s="12">
        <f>A30+1</f>
        <v>25</v>
      </c>
      <c r="B32" s="38">
        <v>302</v>
      </c>
      <c r="C32" s="55" t="s">
        <v>147</v>
      </c>
      <c r="D32" s="18" t="s">
        <v>70</v>
      </c>
      <c r="E32" s="214">
        <v>2</v>
      </c>
      <c r="F32" s="215"/>
      <c r="G32" s="215">
        <v>2</v>
      </c>
      <c r="H32" s="215"/>
      <c r="I32" s="215"/>
      <c r="J32" s="215">
        <v>1</v>
      </c>
      <c r="K32" s="140">
        <f t="shared" si="1"/>
        <v>5</v>
      </c>
      <c r="L32" s="187">
        <v>1</v>
      </c>
      <c r="M32" s="188"/>
      <c r="N32" s="188">
        <v>1</v>
      </c>
      <c r="O32" s="188">
        <v>2</v>
      </c>
      <c r="P32" s="188">
        <v>3</v>
      </c>
      <c r="Q32" s="188">
        <v>3</v>
      </c>
      <c r="R32" s="102">
        <f t="shared" si="2"/>
        <v>10</v>
      </c>
      <c r="S32" s="40">
        <f t="shared" si="0"/>
        <v>15</v>
      </c>
      <c r="T32" s="141" t="s">
        <v>71</v>
      </c>
      <c r="U32" s="114"/>
    </row>
    <row r="33" spans="1:21" ht="14.45" customHeight="1">
      <c r="A33" s="12">
        <f>A32+1</f>
        <v>26</v>
      </c>
      <c r="B33" s="111">
        <v>303</v>
      </c>
      <c r="C33" s="52" t="s">
        <v>148</v>
      </c>
      <c r="D33" s="34" t="s">
        <v>72</v>
      </c>
      <c r="E33" s="216">
        <v>1</v>
      </c>
      <c r="F33" s="217">
        <v>2</v>
      </c>
      <c r="G33" s="204"/>
      <c r="H33" s="204"/>
      <c r="I33" s="204"/>
      <c r="J33" s="204">
        <v>2</v>
      </c>
      <c r="K33" s="35">
        <f t="shared" si="1"/>
        <v>5</v>
      </c>
      <c r="L33" s="189">
        <v>2</v>
      </c>
      <c r="M33" s="166">
        <v>4</v>
      </c>
      <c r="N33" s="190">
        <v>2</v>
      </c>
      <c r="O33" s="190">
        <v>7</v>
      </c>
      <c r="P33" s="166">
        <v>2</v>
      </c>
      <c r="Q33" s="166">
        <v>3</v>
      </c>
      <c r="R33" s="35">
        <f t="shared" si="2"/>
        <v>20</v>
      </c>
      <c r="S33" s="7">
        <f t="shared" si="0"/>
        <v>25</v>
      </c>
      <c r="T33" s="6"/>
      <c r="U33" s="114"/>
    </row>
    <row r="34" spans="1:21" ht="14.45" customHeight="1">
      <c r="A34" s="12">
        <f>A33+1</f>
        <v>27</v>
      </c>
      <c r="B34" s="111">
        <v>305</v>
      </c>
      <c r="C34" s="52" t="s">
        <v>149</v>
      </c>
      <c r="D34" s="56" t="s">
        <v>74</v>
      </c>
      <c r="E34" s="209"/>
      <c r="F34" s="210"/>
      <c r="G34" s="210"/>
      <c r="H34" s="210"/>
      <c r="I34" s="210">
        <v>1</v>
      </c>
      <c r="J34" s="210"/>
      <c r="K34" s="116">
        <f t="shared" si="1"/>
        <v>1</v>
      </c>
      <c r="L34" s="181"/>
      <c r="M34" s="62"/>
      <c r="N34" s="62"/>
      <c r="O34" s="62">
        <v>1</v>
      </c>
      <c r="P34" s="62">
        <v>2</v>
      </c>
      <c r="Q34" s="62">
        <v>1</v>
      </c>
      <c r="R34" s="117">
        <f t="shared" si="2"/>
        <v>4</v>
      </c>
      <c r="S34" s="7">
        <f t="shared" si="0"/>
        <v>5</v>
      </c>
      <c r="T34" s="70"/>
      <c r="U34" s="114"/>
    </row>
    <row r="35" spans="1:21" ht="14.45" customHeight="1">
      <c r="A35" s="12">
        <f>A34+1</f>
        <v>28</v>
      </c>
      <c r="B35" s="111">
        <v>306</v>
      </c>
      <c r="C35" s="52" t="s">
        <v>82</v>
      </c>
      <c r="D35" s="34" t="s">
        <v>75</v>
      </c>
      <c r="E35" s="216">
        <v>1</v>
      </c>
      <c r="F35" s="204">
        <v>1</v>
      </c>
      <c r="G35" s="204">
        <v>3</v>
      </c>
      <c r="H35" s="218">
        <v>3</v>
      </c>
      <c r="I35" s="204">
        <v>2</v>
      </c>
      <c r="J35" s="204">
        <v>1</v>
      </c>
      <c r="K35" s="105">
        <f t="shared" si="1"/>
        <v>11</v>
      </c>
      <c r="L35" s="176"/>
      <c r="M35" s="166"/>
      <c r="N35" s="191"/>
      <c r="O35" s="166"/>
      <c r="P35" s="166"/>
      <c r="Q35" s="166">
        <v>3</v>
      </c>
      <c r="R35" s="106">
        <f t="shared" si="2"/>
        <v>3</v>
      </c>
      <c r="S35" s="7">
        <f t="shared" si="0"/>
        <v>14</v>
      </c>
      <c r="T35" s="74"/>
      <c r="U35" s="94"/>
    </row>
    <row r="36" spans="1:21" ht="14.45" customHeight="1" thickBot="1">
      <c r="A36" s="12"/>
      <c r="B36" s="142"/>
      <c r="C36" s="57"/>
      <c r="D36" s="121"/>
      <c r="E36" s="219"/>
      <c r="F36" s="220"/>
      <c r="G36" s="220"/>
      <c r="H36" s="220"/>
      <c r="I36" s="220"/>
      <c r="J36" s="220"/>
      <c r="K36" s="143"/>
      <c r="L36" s="192"/>
      <c r="M36" s="193"/>
      <c r="N36" s="193"/>
      <c r="O36" s="193"/>
      <c r="P36" s="193"/>
      <c r="Q36" s="193"/>
      <c r="R36" s="144"/>
      <c r="S36" s="58"/>
      <c r="T36" s="75">
        <f>SUM(S32:S36)</f>
        <v>59</v>
      </c>
      <c r="U36" s="112"/>
    </row>
    <row r="37" spans="1:21" ht="14.45" customHeight="1" thickTop="1">
      <c r="A37" s="12">
        <f>A35+1</f>
        <v>29</v>
      </c>
      <c r="B37" s="126">
        <v>401</v>
      </c>
      <c r="C37" s="55" t="s">
        <v>14</v>
      </c>
      <c r="D37" s="18" t="s">
        <v>150</v>
      </c>
      <c r="E37" s="221">
        <v>1</v>
      </c>
      <c r="F37" s="215"/>
      <c r="G37" s="215"/>
      <c r="H37" s="215">
        <v>4</v>
      </c>
      <c r="I37" s="215">
        <v>2</v>
      </c>
      <c r="J37" s="215">
        <v>1</v>
      </c>
      <c r="K37" s="140">
        <f t="shared" si="1"/>
        <v>8</v>
      </c>
      <c r="L37" s="194">
        <v>3</v>
      </c>
      <c r="M37" s="188"/>
      <c r="N37" s="188">
        <v>2</v>
      </c>
      <c r="O37" s="188"/>
      <c r="P37" s="188">
        <v>4</v>
      </c>
      <c r="Q37" s="188">
        <v>5</v>
      </c>
      <c r="R37" s="102">
        <f t="shared" si="2"/>
        <v>14</v>
      </c>
      <c r="S37" s="5">
        <f t="shared" si="0"/>
        <v>22</v>
      </c>
      <c r="T37" s="70" t="s">
        <v>78</v>
      </c>
      <c r="U37" s="114"/>
    </row>
    <row r="38" spans="1:21" ht="14.45" customHeight="1">
      <c r="A38" s="12">
        <f t="shared" ref="A38:A44" si="5">A37+1</f>
        <v>30</v>
      </c>
      <c r="B38" s="111">
        <v>402</v>
      </c>
      <c r="C38" s="52" t="s">
        <v>73</v>
      </c>
      <c r="D38" s="34" t="s">
        <v>79</v>
      </c>
      <c r="E38" s="222"/>
      <c r="F38" s="204"/>
      <c r="G38" s="204"/>
      <c r="H38" s="204"/>
      <c r="I38" s="204"/>
      <c r="J38" s="204"/>
      <c r="K38" s="105">
        <f t="shared" si="1"/>
        <v>0</v>
      </c>
      <c r="L38" s="167"/>
      <c r="M38" s="166"/>
      <c r="N38" s="166"/>
      <c r="O38" s="166">
        <v>2</v>
      </c>
      <c r="P38" s="166">
        <v>2</v>
      </c>
      <c r="Q38" s="166">
        <v>1</v>
      </c>
      <c r="R38" s="106">
        <f t="shared" si="2"/>
        <v>5</v>
      </c>
      <c r="S38" s="5">
        <f t="shared" si="0"/>
        <v>5</v>
      </c>
      <c r="T38" s="132"/>
      <c r="U38" s="114"/>
    </row>
    <row r="39" spans="1:21" ht="14.45" customHeight="1">
      <c r="A39" s="12">
        <f t="shared" si="5"/>
        <v>31</v>
      </c>
      <c r="B39" s="111">
        <v>403</v>
      </c>
      <c r="C39" s="52" t="s">
        <v>38</v>
      </c>
      <c r="D39" s="34" t="s">
        <v>81</v>
      </c>
      <c r="E39" s="222">
        <v>1</v>
      </c>
      <c r="F39" s="204"/>
      <c r="G39" s="204">
        <v>1</v>
      </c>
      <c r="H39" s="204">
        <v>1</v>
      </c>
      <c r="I39" s="204">
        <v>3</v>
      </c>
      <c r="J39" s="223">
        <v>1</v>
      </c>
      <c r="K39" s="105">
        <f t="shared" si="1"/>
        <v>7</v>
      </c>
      <c r="L39" s="167">
        <v>3</v>
      </c>
      <c r="M39" s="166">
        <v>1</v>
      </c>
      <c r="N39" s="195">
        <v>3</v>
      </c>
      <c r="O39" s="195"/>
      <c r="P39" s="166">
        <v>1</v>
      </c>
      <c r="Q39" s="191">
        <v>2</v>
      </c>
      <c r="R39" s="106">
        <f t="shared" si="2"/>
        <v>10</v>
      </c>
      <c r="S39" s="5">
        <f t="shared" si="0"/>
        <v>17</v>
      </c>
      <c r="T39" s="132"/>
      <c r="U39" s="114"/>
    </row>
    <row r="40" spans="1:21" ht="14.45" customHeight="1">
      <c r="A40" s="12">
        <f t="shared" si="5"/>
        <v>32</v>
      </c>
      <c r="B40" s="111">
        <v>404</v>
      </c>
      <c r="C40" s="52" t="s">
        <v>151</v>
      </c>
      <c r="D40" s="34" t="s">
        <v>83</v>
      </c>
      <c r="E40" s="224">
        <v>1</v>
      </c>
      <c r="F40" s="204"/>
      <c r="G40" s="204"/>
      <c r="H40" s="204"/>
      <c r="I40" s="204">
        <v>1</v>
      </c>
      <c r="J40" s="204"/>
      <c r="K40" s="105">
        <f t="shared" si="1"/>
        <v>2</v>
      </c>
      <c r="L40" s="167"/>
      <c r="M40" s="166"/>
      <c r="N40" s="166"/>
      <c r="O40" s="190">
        <v>2</v>
      </c>
      <c r="P40" s="166">
        <v>6</v>
      </c>
      <c r="Q40" s="166"/>
      <c r="R40" s="106">
        <f t="shared" si="2"/>
        <v>8</v>
      </c>
      <c r="S40" s="5">
        <f t="shared" si="0"/>
        <v>10</v>
      </c>
      <c r="T40" s="74"/>
      <c r="U40" s="114"/>
    </row>
    <row r="41" spans="1:21" ht="14.45" customHeight="1">
      <c r="A41" s="12">
        <f t="shared" si="5"/>
        <v>33</v>
      </c>
      <c r="B41" s="133">
        <v>408</v>
      </c>
      <c r="C41" s="52" t="s">
        <v>101</v>
      </c>
      <c r="D41" s="43" t="s">
        <v>84</v>
      </c>
      <c r="E41" s="222"/>
      <c r="F41" s="204"/>
      <c r="G41" s="204"/>
      <c r="H41" s="204">
        <v>1</v>
      </c>
      <c r="I41" s="204"/>
      <c r="J41" s="204">
        <v>1</v>
      </c>
      <c r="K41" s="116">
        <f t="shared" si="1"/>
        <v>2</v>
      </c>
      <c r="L41" s="167"/>
      <c r="M41" s="166"/>
      <c r="N41" s="166">
        <v>1</v>
      </c>
      <c r="O41" s="166"/>
      <c r="P41" s="166">
        <v>2</v>
      </c>
      <c r="Q41" s="166"/>
      <c r="R41" s="117">
        <f t="shared" si="2"/>
        <v>3</v>
      </c>
      <c r="S41" s="5">
        <f t="shared" si="0"/>
        <v>5</v>
      </c>
      <c r="T41" s="74"/>
      <c r="U41" s="114"/>
    </row>
    <row r="42" spans="1:21" ht="14.45" customHeight="1">
      <c r="A42" s="12">
        <f t="shared" si="5"/>
        <v>34</v>
      </c>
      <c r="B42" s="133">
        <v>409</v>
      </c>
      <c r="C42" s="52" t="s">
        <v>151</v>
      </c>
      <c r="D42" s="59" t="s">
        <v>85</v>
      </c>
      <c r="E42" s="225"/>
      <c r="F42" s="210"/>
      <c r="G42" s="210">
        <v>1</v>
      </c>
      <c r="H42" s="210">
        <v>1</v>
      </c>
      <c r="I42" s="210"/>
      <c r="J42" s="210"/>
      <c r="K42" s="116">
        <f t="shared" si="1"/>
        <v>2</v>
      </c>
      <c r="L42" s="196"/>
      <c r="M42" s="173"/>
      <c r="N42" s="172">
        <v>2</v>
      </c>
      <c r="O42" s="172">
        <v>3</v>
      </c>
      <c r="P42" s="197">
        <v>3</v>
      </c>
      <c r="Q42" s="62">
        <v>4</v>
      </c>
      <c r="R42" s="117">
        <f t="shared" si="2"/>
        <v>12</v>
      </c>
      <c r="S42" s="7">
        <f t="shared" si="0"/>
        <v>14</v>
      </c>
      <c r="T42" s="132"/>
      <c r="U42" s="114"/>
    </row>
    <row r="43" spans="1:21" ht="14.45" customHeight="1">
      <c r="A43" s="12">
        <f t="shared" si="5"/>
        <v>35</v>
      </c>
      <c r="B43" s="111">
        <v>410</v>
      </c>
      <c r="C43" s="60" t="s">
        <v>152</v>
      </c>
      <c r="D43" s="59" t="s">
        <v>87</v>
      </c>
      <c r="E43" s="225"/>
      <c r="F43" s="210"/>
      <c r="G43" s="210"/>
      <c r="H43" s="210">
        <v>4</v>
      </c>
      <c r="I43" s="210"/>
      <c r="J43" s="210"/>
      <c r="K43" s="116">
        <f t="shared" si="1"/>
        <v>4</v>
      </c>
      <c r="L43" s="61">
        <v>2</v>
      </c>
      <c r="M43" s="62">
        <v>1</v>
      </c>
      <c r="N43" s="62"/>
      <c r="O43" s="62">
        <v>2</v>
      </c>
      <c r="P43" s="62">
        <v>1</v>
      </c>
      <c r="Q43" s="62"/>
      <c r="R43" s="117">
        <f t="shared" si="2"/>
        <v>6</v>
      </c>
      <c r="S43" s="7">
        <f t="shared" si="0"/>
        <v>10</v>
      </c>
      <c r="T43" s="74"/>
      <c r="U43" s="103"/>
    </row>
    <row r="44" spans="1:21" ht="14.45" customHeight="1">
      <c r="A44" s="12">
        <f t="shared" si="5"/>
        <v>36</v>
      </c>
      <c r="B44" s="134">
        <v>411</v>
      </c>
      <c r="C44" s="60" t="s">
        <v>43</v>
      </c>
      <c r="D44" s="145" t="s">
        <v>153</v>
      </c>
      <c r="E44" s="225"/>
      <c r="F44" s="210"/>
      <c r="G44" s="210"/>
      <c r="H44" s="210"/>
      <c r="I44" s="210"/>
      <c r="J44" s="210"/>
      <c r="K44" s="116">
        <f t="shared" si="1"/>
        <v>0</v>
      </c>
      <c r="L44" s="61"/>
      <c r="M44" s="62"/>
      <c r="N44" s="171">
        <v>4</v>
      </c>
      <c r="O44" s="62">
        <v>1</v>
      </c>
      <c r="P44" s="62">
        <v>1</v>
      </c>
      <c r="Q44" s="62"/>
      <c r="R44" s="117">
        <f t="shared" si="2"/>
        <v>6</v>
      </c>
      <c r="S44" s="7">
        <f t="shared" si="0"/>
        <v>6</v>
      </c>
      <c r="T44" s="74"/>
      <c r="U44" s="103"/>
    </row>
    <row r="45" spans="1:21" ht="14.45" customHeight="1" thickBot="1">
      <c r="A45" s="12"/>
      <c r="B45" s="146"/>
      <c r="C45" s="63"/>
      <c r="D45" s="147"/>
      <c r="E45" s="226"/>
      <c r="F45" s="220"/>
      <c r="G45" s="220"/>
      <c r="H45" s="220"/>
      <c r="I45" s="220"/>
      <c r="J45" s="220"/>
      <c r="K45" s="143"/>
      <c r="L45" s="198"/>
      <c r="M45" s="193"/>
      <c r="N45" s="193"/>
      <c r="O45" s="193"/>
      <c r="P45" s="193"/>
      <c r="Q45" s="193"/>
      <c r="R45" s="144"/>
      <c r="S45" s="64"/>
      <c r="T45" s="74">
        <f>SUM(S37:S45)</f>
        <v>89</v>
      </c>
      <c r="U45" s="112"/>
    </row>
    <row r="46" spans="1:21" ht="14.45" customHeight="1" thickTop="1">
      <c r="A46" s="12">
        <v>37</v>
      </c>
      <c r="B46" s="126">
        <v>501</v>
      </c>
      <c r="C46" s="55" t="s">
        <v>154</v>
      </c>
      <c r="D46" s="18" t="s">
        <v>90</v>
      </c>
      <c r="E46" s="227"/>
      <c r="F46" s="215">
        <v>1</v>
      </c>
      <c r="G46" s="215">
        <v>4</v>
      </c>
      <c r="H46" s="228">
        <v>3</v>
      </c>
      <c r="I46" s="215">
        <v>4</v>
      </c>
      <c r="J46" s="215">
        <v>3</v>
      </c>
      <c r="K46" s="140">
        <f t="shared" si="1"/>
        <v>15</v>
      </c>
      <c r="L46" s="187"/>
      <c r="M46" s="199"/>
      <c r="N46" s="200">
        <v>2</v>
      </c>
      <c r="O46" s="200">
        <v>1</v>
      </c>
      <c r="P46" s="188">
        <v>3</v>
      </c>
      <c r="Q46" s="188"/>
      <c r="R46" s="102">
        <f t="shared" si="2"/>
        <v>6</v>
      </c>
      <c r="S46" s="40">
        <f t="shared" si="0"/>
        <v>21</v>
      </c>
      <c r="T46" s="141" t="s">
        <v>91</v>
      </c>
      <c r="U46" s="107"/>
    </row>
    <row r="47" spans="1:21" ht="14.45" customHeight="1">
      <c r="A47" s="12">
        <f>A46+1</f>
        <v>38</v>
      </c>
      <c r="B47" s="111">
        <v>502</v>
      </c>
      <c r="C47" s="52" t="s">
        <v>60</v>
      </c>
      <c r="D47" s="34" t="s">
        <v>94</v>
      </c>
      <c r="E47" s="203"/>
      <c r="F47" s="204">
        <v>1</v>
      </c>
      <c r="G47" s="204">
        <v>4</v>
      </c>
      <c r="H47" s="223"/>
      <c r="I47" s="204">
        <v>3</v>
      </c>
      <c r="J47" s="204">
        <v>1</v>
      </c>
      <c r="K47" s="105">
        <f t="shared" si="1"/>
        <v>9</v>
      </c>
      <c r="L47" s="176"/>
      <c r="M47" s="166">
        <v>1</v>
      </c>
      <c r="N47" s="166"/>
      <c r="O47" s="166">
        <v>1</v>
      </c>
      <c r="P47" s="166">
        <v>1</v>
      </c>
      <c r="Q47" s="166">
        <v>8</v>
      </c>
      <c r="R47" s="106">
        <f t="shared" si="2"/>
        <v>11</v>
      </c>
      <c r="S47" s="7">
        <f t="shared" si="0"/>
        <v>20</v>
      </c>
      <c r="T47" s="132"/>
      <c r="U47" s="107"/>
    </row>
    <row r="48" spans="1:21" ht="14.45" customHeight="1">
      <c r="A48" s="12">
        <f>A47+1</f>
        <v>39</v>
      </c>
      <c r="B48" s="111">
        <v>503</v>
      </c>
      <c r="C48" s="52" t="s">
        <v>26</v>
      </c>
      <c r="D48" s="34" t="s">
        <v>96</v>
      </c>
      <c r="E48" s="203"/>
      <c r="F48" s="204"/>
      <c r="G48" s="204">
        <v>1</v>
      </c>
      <c r="H48" s="204">
        <v>3</v>
      </c>
      <c r="I48" s="204">
        <v>1</v>
      </c>
      <c r="J48" s="204">
        <v>1</v>
      </c>
      <c r="K48" s="105">
        <f t="shared" si="1"/>
        <v>6</v>
      </c>
      <c r="L48" s="176"/>
      <c r="M48" s="166"/>
      <c r="N48" s="166">
        <v>1</v>
      </c>
      <c r="O48" s="166"/>
      <c r="P48" s="166">
        <v>5</v>
      </c>
      <c r="Q48" s="166">
        <v>2</v>
      </c>
      <c r="R48" s="106">
        <f t="shared" si="2"/>
        <v>8</v>
      </c>
      <c r="S48" s="7">
        <f t="shared" si="0"/>
        <v>14</v>
      </c>
      <c r="T48" s="70"/>
      <c r="U48" s="114"/>
    </row>
    <row r="49" spans="1:21" ht="14.45" customHeight="1">
      <c r="A49" s="12">
        <f>A48+1</f>
        <v>40</v>
      </c>
      <c r="B49" s="133">
        <v>505</v>
      </c>
      <c r="C49" s="52" t="s">
        <v>155</v>
      </c>
      <c r="D49" s="54" t="s">
        <v>156</v>
      </c>
      <c r="E49" s="203"/>
      <c r="F49" s="204"/>
      <c r="G49" s="204"/>
      <c r="H49" s="204">
        <v>2</v>
      </c>
      <c r="I49" s="204"/>
      <c r="J49" s="204"/>
      <c r="K49" s="105">
        <f>SUM(E49:J49)</f>
        <v>2</v>
      </c>
      <c r="L49" s="176"/>
      <c r="M49" s="166"/>
      <c r="N49" s="166"/>
      <c r="O49" s="166"/>
      <c r="P49" s="166"/>
      <c r="Q49" s="166">
        <v>2</v>
      </c>
      <c r="R49" s="106">
        <f>SUM(L49:Q49)</f>
        <v>2</v>
      </c>
      <c r="S49" s="7">
        <f>K49+R49</f>
        <v>4</v>
      </c>
      <c r="T49" s="74"/>
      <c r="U49" s="114"/>
    </row>
    <row r="50" spans="1:21" ht="14.45" customHeight="1" thickBot="1">
      <c r="A50" s="12"/>
      <c r="B50" s="142"/>
      <c r="C50" s="57"/>
      <c r="D50" s="45"/>
      <c r="E50" s="219"/>
      <c r="F50" s="220"/>
      <c r="G50" s="220"/>
      <c r="H50" s="220"/>
      <c r="I50" s="220"/>
      <c r="J50" s="220"/>
      <c r="K50" s="143"/>
      <c r="L50" s="192"/>
      <c r="M50" s="193"/>
      <c r="N50" s="193"/>
      <c r="O50" s="193"/>
      <c r="P50" s="193"/>
      <c r="Q50" s="193"/>
      <c r="R50" s="144"/>
      <c r="S50" s="58"/>
      <c r="T50" s="148">
        <f>SUM(S46:S50)</f>
        <v>59</v>
      </c>
      <c r="U50" s="114"/>
    </row>
    <row r="51" spans="1:21" ht="14.45" customHeight="1" thickTop="1">
      <c r="A51" s="12">
        <v>41</v>
      </c>
      <c r="B51" s="118">
        <v>601</v>
      </c>
      <c r="C51" s="52" t="s">
        <v>152</v>
      </c>
      <c r="D51" s="41" t="s">
        <v>99</v>
      </c>
      <c r="E51" s="201"/>
      <c r="F51" s="202">
        <v>3</v>
      </c>
      <c r="G51" s="202">
        <v>1</v>
      </c>
      <c r="H51" s="202">
        <v>3</v>
      </c>
      <c r="I51" s="202">
        <v>2</v>
      </c>
      <c r="J51" s="202">
        <v>6</v>
      </c>
      <c r="K51" s="128">
        <f>SUM(E51:J51)</f>
        <v>15</v>
      </c>
      <c r="L51" s="174"/>
      <c r="M51" s="235">
        <v>4</v>
      </c>
      <c r="N51" s="175"/>
      <c r="O51" s="175">
        <v>7</v>
      </c>
      <c r="P51" s="175">
        <v>3</v>
      </c>
      <c r="Q51" s="175">
        <v>2</v>
      </c>
      <c r="R51" s="129">
        <f>SUM(L51:Q51)</f>
        <v>16</v>
      </c>
      <c r="S51" s="5">
        <f>K51+R51</f>
        <v>31</v>
      </c>
      <c r="T51" s="70" t="s">
        <v>100</v>
      </c>
      <c r="U51" s="112"/>
    </row>
    <row r="52" spans="1:21" ht="14.45" customHeight="1">
      <c r="A52" s="12">
        <f>A51+1</f>
        <v>42</v>
      </c>
      <c r="B52" s="118">
        <v>602</v>
      </c>
      <c r="C52" s="52" t="s">
        <v>157</v>
      </c>
      <c r="D52" s="41" t="s">
        <v>102</v>
      </c>
      <c r="E52" s="201"/>
      <c r="F52" s="202"/>
      <c r="G52" s="202"/>
      <c r="H52" s="202">
        <v>2</v>
      </c>
      <c r="I52" s="202"/>
      <c r="J52" s="202"/>
      <c r="K52" s="128">
        <f>SUM(E52:J52)</f>
        <v>2</v>
      </c>
      <c r="L52" s="174"/>
      <c r="M52" s="175"/>
      <c r="N52" s="175"/>
      <c r="O52" s="175">
        <v>2</v>
      </c>
      <c r="P52" s="175"/>
      <c r="Q52" s="175"/>
      <c r="R52" s="129">
        <f>SUM(L52:Q52)</f>
        <v>2</v>
      </c>
      <c r="S52" s="5">
        <f>K52+R52</f>
        <v>4</v>
      </c>
      <c r="T52" s="70"/>
      <c r="U52" s="114"/>
    </row>
    <row r="53" spans="1:21" ht="13.5" customHeight="1" thickBot="1">
      <c r="A53" s="12"/>
      <c r="B53" s="142"/>
      <c r="C53" s="57"/>
      <c r="D53" s="65"/>
      <c r="E53" s="219"/>
      <c r="F53" s="220"/>
      <c r="G53" s="220"/>
      <c r="H53" s="220"/>
      <c r="I53" s="220"/>
      <c r="J53" s="220"/>
      <c r="K53" s="143"/>
      <c r="L53" s="192"/>
      <c r="M53" s="193"/>
      <c r="N53" s="193"/>
      <c r="O53" s="193"/>
      <c r="P53" s="193"/>
      <c r="Q53" s="193"/>
      <c r="R53" s="144"/>
      <c r="S53" s="37"/>
      <c r="T53" s="75">
        <f>SUM(S51:S53)</f>
        <v>35</v>
      </c>
      <c r="U53" s="114"/>
    </row>
    <row r="54" spans="1:21" ht="14.45" customHeight="1" thickTop="1">
      <c r="A54" s="12">
        <v>43</v>
      </c>
      <c r="B54" s="126">
        <v>704</v>
      </c>
      <c r="C54" s="51" t="s">
        <v>149</v>
      </c>
      <c r="D54" s="18" t="s">
        <v>158</v>
      </c>
      <c r="E54" s="214"/>
      <c r="F54" s="215"/>
      <c r="G54" s="215">
        <v>1</v>
      </c>
      <c r="H54" s="215">
        <v>1</v>
      </c>
      <c r="I54" s="215"/>
      <c r="J54" s="215">
        <v>2</v>
      </c>
      <c r="K54" s="140">
        <f t="shared" si="1"/>
        <v>4</v>
      </c>
      <c r="L54" s="187"/>
      <c r="M54" s="188">
        <v>1</v>
      </c>
      <c r="N54" s="188">
        <v>1</v>
      </c>
      <c r="O54" s="188">
        <v>1</v>
      </c>
      <c r="P54" s="188">
        <v>4</v>
      </c>
      <c r="Q54" s="188"/>
      <c r="R54" s="102">
        <f t="shared" si="2"/>
        <v>7</v>
      </c>
      <c r="S54" s="42">
        <f t="shared" si="0"/>
        <v>11</v>
      </c>
      <c r="T54" s="141" t="s">
        <v>105</v>
      </c>
      <c r="U54" s="114"/>
    </row>
    <row r="55" spans="1:21" ht="14.45" customHeight="1">
      <c r="A55" s="12">
        <f>A54+1</f>
        <v>44</v>
      </c>
      <c r="B55" s="111">
        <v>706</v>
      </c>
      <c r="C55" s="52" t="s">
        <v>159</v>
      </c>
      <c r="D55" s="43" t="s">
        <v>107</v>
      </c>
      <c r="E55" s="209">
        <v>1</v>
      </c>
      <c r="F55" s="210">
        <v>1</v>
      </c>
      <c r="G55" s="210"/>
      <c r="H55" s="210"/>
      <c r="I55" s="210"/>
      <c r="J55" s="210">
        <v>3</v>
      </c>
      <c r="K55" s="116">
        <f t="shared" si="1"/>
        <v>5</v>
      </c>
      <c r="L55" s="181">
        <v>1</v>
      </c>
      <c r="M55" s="62">
        <v>1</v>
      </c>
      <c r="N55" s="62">
        <v>1</v>
      </c>
      <c r="O55" s="171">
        <v>3</v>
      </c>
      <c r="P55" s="62">
        <v>3</v>
      </c>
      <c r="Q55" s="62">
        <v>4</v>
      </c>
      <c r="R55" s="117">
        <f t="shared" si="2"/>
        <v>13</v>
      </c>
      <c r="S55" s="5">
        <f t="shared" si="0"/>
        <v>18</v>
      </c>
      <c r="T55" s="74"/>
      <c r="U55" s="114"/>
    </row>
    <row r="56" spans="1:21" ht="14.45" customHeight="1">
      <c r="A56" s="12">
        <f>A55+1</f>
        <v>45</v>
      </c>
      <c r="B56" s="111">
        <v>709</v>
      </c>
      <c r="C56" s="52" t="s">
        <v>149</v>
      </c>
      <c r="D56" s="34" t="s">
        <v>108</v>
      </c>
      <c r="E56" s="203"/>
      <c r="F56" s="204"/>
      <c r="G56" s="204"/>
      <c r="H56" s="204"/>
      <c r="I56" s="204">
        <v>2</v>
      </c>
      <c r="J56" s="204"/>
      <c r="K56" s="105">
        <f t="shared" si="1"/>
        <v>2</v>
      </c>
      <c r="L56" s="176"/>
      <c r="M56" s="166">
        <v>2</v>
      </c>
      <c r="N56" s="236">
        <v>5</v>
      </c>
      <c r="O56" s="191"/>
      <c r="P56" s="166">
        <v>5</v>
      </c>
      <c r="Q56" s="166">
        <v>6</v>
      </c>
      <c r="R56" s="106">
        <f t="shared" si="2"/>
        <v>18</v>
      </c>
      <c r="S56" s="5">
        <f t="shared" si="0"/>
        <v>20</v>
      </c>
      <c r="T56" s="70"/>
      <c r="U56" s="114"/>
    </row>
    <row r="57" spans="1:21" ht="14.45" customHeight="1" thickBot="1">
      <c r="A57" s="12"/>
      <c r="B57" s="134"/>
      <c r="C57" s="52"/>
      <c r="D57" s="135"/>
      <c r="E57" s="136"/>
      <c r="F57" s="137"/>
      <c r="G57" s="137"/>
      <c r="H57" s="137"/>
      <c r="I57" s="137"/>
      <c r="J57" s="137"/>
      <c r="K57" s="138"/>
      <c r="L57" s="149"/>
      <c r="M57" s="137"/>
      <c r="N57" s="150"/>
      <c r="O57" s="137"/>
      <c r="P57" s="137"/>
      <c r="Q57" s="137"/>
      <c r="R57" s="139"/>
      <c r="S57" s="5"/>
      <c r="T57" s="70">
        <f>SUM(S54:S56)</f>
        <v>49</v>
      </c>
      <c r="U57" s="114"/>
    </row>
    <row r="58" spans="1:21" ht="14.45" customHeight="1" thickTop="1" thickBot="1">
      <c r="A58" s="12"/>
      <c r="B58" s="151">
        <v>901</v>
      </c>
      <c r="C58" s="66"/>
      <c r="D58" s="152" t="s">
        <v>109</v>
      </c>
      <c r="E58" s="153"/>
      <c r="F58" s="154"/>
      <c r="G58" s="154"/>
      <c r="H58" s="154"/>
      <c r="I58" s="154"/>
      <c r="J58" s="154"/>
      <c r="K58" s="155">
        <v>0</v>
      </c>
      <c r="L58" s="156"/>
      <c r="M58" s="154"/>
      <c r="N58" s="154"/>
      <c r="O58" s="154"/>
      <c r="P58" s="154"/>
      <c r="Q58" s="154"/>
      <c r="R58" s="157"/>
      <c r="S58" s="44"/>
      <c r="T58" s="158">
        <v>0</v>
      </c>
      <c r="U58" s="114"/>
    </row>
    <row r="59" spans="1:21" ht="14.45" customHeight="1" thickTop="1" thickBot="1">
      <c r="A59" s="12"/>
      <c r="B59" s="151">
        <v>902</v>
      </c>
      <c r="C59" s="66"/>
      <c r="D59" s="152" t="s">
        <v>110</v>
      </c>
      <c r="E59" s="153"/>
      <c r="F59" s="154"/>
      <c r="G59" s="154"/>
      <c r="H59" s="154"/>
      <c r="I59" s="154"/>
      <c r="J59" s="154"/>
      <c r="K59" s="155"/>
      <c r="L59" s="156"/>
      <c r="M59" s="154"/>
      <c r="N59" s="154"/>
      <c r="O59" s="154"/>
      <c r="P59" s="154"/>
      <c r="Q59" s="154"/>
      <c r="R59" s="157">
        <v>0</v>
      </c>
      <c r="S59" s="44"/>
      <c r="T59" s="158">
        <v>0</v>
      </c>
      <c r="U59" s="114"/>
    </row>
    <row r="60" spans="1:21" ht="18" customHeight="1" thickTop="1" thickBot="1">
      <c r="B60" s="146"/>
      <c r="C60" s="67"/>
      <c r="D60" s="121"/>
      <c r="E60" s="159"/>
      <c r="F60" s="160"/>
      <c r="G60" s="160"/>
      <c r="H60" s="160"/>
      <c r="I60" s="160"/>
      <c r="J60" s="160"/>
      <c r="K60" s="161"/>
      <c r="L60" s="162"/>
      <c r="M60" s="160"/>
      <c r="N60" s="160"/>
      <c r="O60" s="160"/>
      <c r="P60" s="160"/>
      <c r="Q60" s="160"/>
      <c r="R60" s="163"/>
      <c r="S60" s="37"/>
      <c r="T60" s="75"/>
      <c r="U60" s="114"/>
    </row>
    <row r="61" spans="1:21" ht="18.75" customHeight="1" thickTop="1" thickBot="1">
      <c r="B61" s="238" t="s">
        <v>111</v>
      </c>
      <c r="C61" s="239">
        <v>45</v>
      </c>
      <c r="D61" s="240" t="s">
        <v>112</v>
      </c>
      <c r="E61" s="80">
        <f t="shared" ref="E61:S61" si="6">SUM(E5:E59)</f>
        <v>10</v>
      </c>
      <c r="F61" s="81">
        <f t="shared" si="6"/>
        <v>19</v>
      </c>
      <c r="G61" s="81">
        <f t="shared" si="6"/>
        <v>35</v>
      </c>
      <c r="H61" s="81">
        <f t="shared" si="6"/>
        <v>52</v>
      </c>
      <c r="I61" s="81">
        <f t="shared" si="6"/>
        <v>49</v>
      </c>
      <c r="J61" s="81">
        <f t="shared" si="6"/>
        <v>64</v>
      </c>
      <c r="K61" s="82">
        <f t="shared" si="6"/>
        <v>229</v>
      </c>
      <c r="L61" s="80">
        <f t="shared" si="6"/>
        <v>24</v>
      </c>
      <c r="M61" s="81">
        <f t="shared" si="6"/>
        <v>31</v>
      </c>
      <c r="N61" s="81">
        <f t="shared" si="6"/>
        <v>58</v>
      </c>
      <c r="O61" s="81">
        <f t="shared" si="6"/>
        <v>68</v>
      </c>
      <c r="P61" s="81">
        <f t="shared" si="6"/>
        <v>99</v>
      </c>
      <c r="Q61" s="83">
        <f t="shared" si="6"/>
        <v>93</v>
      </c>
      <c r="R61" s="82">
        <f t="shared" si="6"/>
        <v>373</v>
      </c>
      <c r="S61" s="36">
        <f t="shared" si="6"/>
        <v>602</v>
      </c>
      <c r="T61" s="75">
        <f>SUM(T19:T59)</f>
        <v>602</v>
      </c>
      <c r="U61" s="164"/>
    </row>
    <row r="62" spans="1:21" ht="17.25" customHeight="1" thickTop="1">
      <c r="C62" s="376" t="s">
        <v>113</v>
      </c>
      <c r="D62" s="380" t="s">
        <v>160</v>
      </c>
      <c r="E62" s="381"/>
      <c r="F62" s="381"/>
      <c r="G62" s="381"/>
      <c r="H62" s="381"/>
      <c r="I62" s="381"/>
      <c r="J62" s="381"/>
      <c r="K62" s="381"/>
      <c r="L62" s="19"/>
      <c r="M62" s="382">
        <v>40</v>
      </c>
      <c r="N62" s="383"/>
      <c r="O62" s="383"/>
      <c r="P62" s="20" t="s">
        <v>161</v>
      </c>
      <c r="Q62" s="21"/>
      <c r="R62" s="21"/>
      <c r="S62" s="97">
        <v>602</v>
      </c>
      <c r="T62" s="95" t="s">
        <v>116</v>
      </c>
    </row>
    <row r="63" spans="1:21">
      <c r="B63" s="384" t="s">
        <v>162</v>
      </c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46"/>
    </row>
    <row r="64" spans="1:21" ht="16.5" customHeight="1">
      <c r="B64" s="386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46"/>
    </row>
  </sheetData>
  <mergeCells count="5">
    <mergeCell ref="B2:T2"/>
    <mergeCell ref="D62:K62"/>
    <mergeCell ref="M62:O62"/>
    <mergeCell ref="B63:T63"/>
    <mergeCell ref="B64:T64"/>
  </mergeCells>
  <phoneticPr fontId="1"/>
  <printOptions verticalCentered="1"/>
  <pageMargins left="0.70866141732283472" right="0.31496062992125984" top="0.27559055118110237" bottom="7.874015748031496E-2" header="0.31496062992125984" footer="0.31496062992125984"/>
  <pageSetup paperSize="9" scale="9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2026年度学年別登録数 (6月報告用6月24日現在)</vt:lpstr>
      <vt:lpstr>2026年度学年別登録数 (6月末の報告用6月17日現在) </vt:lpstr>
      <vt:lpstr>2025年度学年別登録数 (3月9日現在HP用) </vt:lpstr>
      <vt:lpstr>'2025年度学年別登録数 (3月9日現在HP用) '!Print_Area</vt:lpstr>
      <vt:lpstr>'2026年度学年別登録数 (6月報告用6月24日現在)'!Print_Area</vt:lpstr>
      <vt:lpstr>'2026年度学年別登録数 (6月末の報告用6月17日現在) '!Print_Area</vt:lpstr>
    </vt:vector>
  </TitlesOfParts>
  <Company>FM-USER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　勝</dc:creator>
  <cp:lastModifiedBy>音田奨</cp:lastModifiedBy>
  <cp:revision/>
  <dcterms:created xsi:type="dcterms:W3CDTF">1999-04-06T03:40:21Z</dcterms:created>
  <dcterms:modified xsi:type="dcterms:W3CDTF">2026-06-26T00:04:59Z</dcterms:modified>
</cp:coreProperties>
</file>